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5-2020" sheetId="3" r:id="rId1"/>
  </sheets>
  <definedNames>
    <definedName name="_xlnm.Print_Area" localSheetId="0">'2015-2020'!$A$1:$L$228</definedName>
  </definedNames>
  <calcPr calcId="125725"/>
</workbook>
</file>

<file path=xl/calcChain.xml><?xml version="1.0" encoding="utf-8"?>
<calcChain xmlns="http://schemas.openxmlformats.org/spreadsheetml/2006/main">
  <c r="H204" i="3"/>
  <c r="I204"/>
  <c r="J204"/>
  <c r="K204"/>
  <c r="L204"/>
  <c r="F218"/>
  <c r="F217"/>
  <c r="F216"/>
  <c r="F215"/>
  <c r="L214"/>
  <c r="K214"/>
  <c r="J214"/>
  <c r="I214"/>
  <c r="H214"/>
  <c r="G214"/>
  <c r="F213"/>
  <c r="F212"/>
  <c r="F211"/>
  <c r="F210"/>
  <c r="L209"/>
  <c r="K209"/>
  <c r="J209"/>
  <c r="I209"/>
  <c r="H209"/>
  <c r="G209"/>
  <c r="F208"/>
  <c r="F207"/>
  <c r="F206"/>
  <c r="F205"/>
  <c r="G204"/>
  <c r="F204" s="1"/>
  <c r="L203"/>
  <c r="K203"/>
  <c r="J203"/>
  <c r="I203"/>
  <c r="H203"/>
  <c r="G203"/>
  <c r="L202"/>
  <c r="K202"/>
  <c r="J202"/>
  <c r="I202"/>
  <c r="H202"/>
  <c r="G202"/>
  <c r="G222" s="1"/>
  <c r="L201"/>
  <c r="K201"/>
  <c r="J201"/>
  <c r="I201"/>
  <c r="H201"/>
  <c r="G201"/>
  <c r="L200"/>
  <c r="K200"/>
  <c r="K199" s="1"/>
  <c r="J200"/>
  <c r="I200"/>
  <c r="H200"/>
  <c r="H199" s="1"/>
  <c r="G200"/>
  <c r="G199" s="1"/>
  <c r="L198"/>
  <c r="K198"/>
  <c r="K223" s="1"/>
  <c r="J198"/>
  <c r="J223" s="1"/>
  <c r="I198"/>
  <c r="H198"/>
  <c r="G198"/>
  <c r="L197"/>
  <c r="K197"/>
  <c r="J197"/>
  <c r="I197"/>
  <c r="I222" s="1"/>
  <c r="H197"/>
  <c r="L196"/>
  <c r="L221" s="1"/>
  <c r="K196"/>
  <c r="K221" s="1"/>
  <c r="J196"/>
  <c r="I196"/>
  <c r="H196"/>
  <c r="H221" s="1"/>
  <c r="G196"/>
  <c r="G221" s="1"/>
  <c r="L195"/>
  <c r="L194" s="1"/>
  <c r="K195"/>
  <c r="K220" s="1"/>
  <c r="J195"/>
  <c r="J220" s="1"/>
  <c r="I195"/>
  <c r="I220" s="1"/>
  <c r="H195"/>
  <c r="G195"/>
  <c r="F195" s="1"/>
  <c r="F187"/>
  <c r="F186"/>
  <c r="F185"/>
  <c r="F184"/>
  <c r="L183"/>
  <c r="K183"/>
  <c r="J183"/>
  <c r="I183"/>
  <c r="H183"/>
  <c r="G183"/>
  <c r="F182"/>
  <c r="F181"/>
  <c r="F180"/>
  <c r="F179"/>
  <c r="L178"/>
  <c r="K178"/>
  <c r="J178"/>
  <c r="I178"/>
  <c r="H178"/>
  <c r="G178"/>
  <c r="F177"/>
  <c r="F176"/>
  <c r="F175"/>
  <c r="F174"/>
  <c r="L173"/>
  <c r="K173"/>
  <c r="J173"/>
  <c r="I173"/>
  <c r="H173"/>
  <c r="G173"/>
  <c r="F172"/>
  <c r="F171"/>
  <c r="F170"/>
  <c r="F169"/>
  <c r="L168"/>
  <c r="K168"/>
  <c r="J168"/>
  <c r="I168"/>
  <c r="H168"/>
  <c r="G168"/>
  <c r="F167"/>
  <c r="F166"/>
  <c r="F165"/>
  <c r="F164"/>
  <c r="L163"/>
  <c r="K163"/>
  <c r="J163"/>
  <c r="I163"/>
  <c r="H163"/>
  <c r="G163"/>
  <c r="F162"/>
  <c r="F161"/>
  <c r="F160"/>
  <c r="F159"/>
  <c r="L158"/>
  <c r="K158"/>
  <c r="J158"/>
  <c r="I158"/>
  <c r="H158"/>
  <c r="G158"/>
  <c r="F157"/>
  <c r="F156"/>
  <c r="F155"/>
  <c r="F154"/>
  <c r="L153"/>
  <c r="K153"/>
  <c r="J153"/>
  <c r="I153"/>
  <c r="H153"/>
  <c r="G153"/>
  <c r="F152"/>
  <c r="F151"/>
  <c r="F150"/>
  <c r="F149"/>
  <c r="L148"/>
  <c r="K148"/>
  <c r="J148"/>
  <c r="I148"/>
  <c r="H148"/>
  <c r="G148"/>
  <c r="F147"/>
  <c r="F146"/>
  <c r="F145"/>
  <c r="F144"/>
  <c r="L143"/>
  <c r="K143"/>
  <c r="J143"/>
  <c r="I143"/>
  <c r="H143"/>
  <c r="G143"/>
  <c r="F142"/>
  <c r="F141"/>
  <c r="F140"/>
  <c r="F139"/>
  <c r="L138"/>
  <c r="K138"/>
  <c r="J138"/>
  <c r="I138"/>
  <c r="H138"/>
  <c r="G138"/>
  <c r="L137"/>
  <c r="K137"/>
  <c r="J137"/>
  <c r="I137"/>
  <c r="H137"/>
  <c r="G137"/>
  <c r="L136"/>
  <c r="K136"/>
  <c r="J136"/>
  <c r="I136"/>
  <c r="H136"/>
  <c r="G136"/>
  <c r="L135"/>
  <c r="K135"/>
  <c r="J135"/>
  <c r="I135"/>
  <c r="H135"/>
  <c r="G135"/>
  <c r="L134"/>
  <c r="K134"/>
  <c r="J134"/>
  <c r="I134"/>
  <c r="H134"/>
  <c r="G134"/>
  <c r="L132"/>
  <c r="K132"/>
  <c r="J132"/>
  <c r="I132"/>
  <c r="H132"/>
  <c r="G132"/>
  <c r="L131"/>
  <c r="K131"/>
  <c r="J131"/>
  <c r="I131"/>
  <c r="H131"/>
  <c r="G131"/>
  <c r="L130"/>
  <c r="K130"/>
  <c r="J130"/>
  <c r="I130"/>
  <c r="H130"/>
  <c r="G130"/>
  <c r="L129"/>
  <c r="K129"/>
  <c r="J129"/>
  <c r="I129"/>
  <c r="I189" s="1"/>
  <c r="H129"/>
  <c r="G129"/>
  <c r="F127"/>
  <c r="F126"/>
  <c r="F125"/>
  <c r="F124"/>
  <c r="L123"/>
  <c r="K123"/>
  <c r="J123"/>
  <c r="I123"/>
  <c r="H123"/>
  <c r="G123"/>
  <c r="F122"/>
  <c r="F121"/>
  <c r="F120"/>
  <c r="F119"/>
  <c r="L118"/>
  <c r="K118"/>
  <c r="J118"/>
  <c r="I118"/>
  <c r="H118"/>
  <c r="G118"/>
  <c r="F117"/>
  <c r="F116"/>
  <c r="F115"/>
  <c r="F114"/>
  <c r="L113"/>
  <c r="K113"/>
  <c r="J113"/>
  <c r="I113"/>
  <c r="H113"/>
  <c r="G113"/>
  <c r="F112"/>
  <c r="F111"/>
  <c r="F110"/>
  <c r="F109"/>
  <c r="L108"/>
  <c r="K108"/>
  <c r="J108"/>
  <c r="I108"/>
  <c r="H108"/>
  <c r="G108"/>
  <c r="F107"/>
  <c r="F106"/>
  <c r="F105"/>
  <c r="F104"/>
  <c r="L103"/>
  <c r="K103"/>
  <c r="J103"/>
  <c r="I103"/>
  <c r="H103"/>
  <c r="G103"/>
  <c r="F102"/>
  <c r="F101"/>
  <c r="F100"/>
  <c r="F99"/>
  <c r="L98"/>
  <c r="K98"/>
  <c r="J98"/>
  <c r="I98"/>
  <c r="H98"/>
  <c r="G98"/>
  <c r="F97"/>
  <c r="F96"/>
  <c r="F95"/>
  <c r="F94"/>
  <c r="L93"/>
  <c r="K93"/>
  <c r="J93"/>
  <c r="I93"/>
  <c r="H93"/>
  <c r="G93"/>
  <c r="F92"/>
  <c r="F91"/>
  <c r="F90"/>
  <c r="F89"/>
  <c r="L88"/>
  <c r="K88"/>
  <c r="J88"/>
  <c r="I88"/>
  <c r="H88"/>
  <c r="G88"/>
  <c r="F87"/>
  <c r="F86"/>
  <c r="F85"/>
  <c r="F84"/>
  <c r="L83"/>
  <c r="K83"/>
  <c r="J83"/>
  <c r="I83"/>
  <c r="H83"/>
  <c r="G83"/>
  <c r="F82"/>
  <c r="F81"/>
  <c r="F80"/>
  <c r="F79"/>
  <c r="L78"/>
  <c r="K78"/>
  <c r="J78"/>
  <c r="I78"/>
  <c r="H78"/>
  <c r="G78"/>
  <c r="F77"/>
  <c r="F76"/>
  <c r="F75"/>
  <c r="F74"/>
  <c r="L73"/>
  <c r="K73"/>
  <c r="J73"/>
  <c r="I73"/>
  <c r="H73"/>
  <c r="G73"/>
  <c r="F72"/>
  <c r="F71"/>
  <c r="F70"/>
  <c r="F69"/>
  <c r="L68"/>
  <c r="K68"/>
  <c r="J68"/>
  <c r="I68"/>
  <c r="H68"/>
  <c r="G68"/>
  <c r="F67"/>
  <c r="F66"/>
  <c r="F65"/>
  <c r="F64"/>
  <c r="L63"/>
  <c r="K63"/>
  <c r="J63"/>
  <c r="I63"/>
  <c r="H63"/>
  <c r="G63"/>
  <c r="F62"/>
  <c r="F61"/>
  <c r="F60"/>
  <c r="F59"/>
  <c r="L58"/>
  <c r="K58"/>
  <c r="J58"/>
  <c r="I58"/>
  <c r="H58"/>
  <c r="G58"/>
  <c r="F57"/>
  <c r="F56"/>
  <c r="F55"/>
  <c r="F54"/>
  <c r="L53"/>
  <c r="K53"/>
  <c r="J53"/>
  <c r="I53"/>
  <c r="H53"/>
  <c r="G53"/>
  <c r="F52"/>
  <c r="F51"/>
  <c r="F50"/>
  <c r="F49"/>
  <c r="F48"/>
  <c r="F47"/>
  <c r="F46"/>
  <c r="F45"/>
  <c r="F44"/>
  <c r="L43"/>
  <c r="K43"/>
  <c r="J43"/>
  <c r="I43"/>
  <c r="H43"/>
  <c r="G43"/>
  <c r="F42"/>
  <c r="F41"/>
  <c r="F40"/>
  <c r="F39"/>
  <c r="L38"/>
  <c r="K38"/>
  <c r="J38"/>
  <c r="I38"/>
  <c r="H38"/>
  <c r="G38"/>
  <c r="F37"/>
  <c r="F36"/>
  <c r="F35"/>
  <c r="F34"/>
  <c r="L33"/>
  <c r="K33"/>
  <c r="J33"/>
  <c r="I33"/>
  <c r="H33"/>
  <c r="G33"/>
  <c r="F32"/>
  <c r="L31"/>
  <c r="K31"/>
  <c r="K28" s="1"/>
  <c r="J31"/>
  <c r="J28" s="1"/>
  <c r="I31"/>
  <c r="I28" s="1"/>
  <c r="H31"/>
  <c r="H28" s="1"/>
  <c r="G31"/>
  <c r="F30"/>
  <c r="F29"/>
  <c r="L28"/>
  <c r="F27"/>
  <c r="L26"/>
  <c r="L23" s="1"/>
  <c r="K26"/>
  <c r="K23" s="1"/>
  <c r="J26"/>
  <c r="J23" s="1"/>
  <c r="I26"/>
  <c r="I23" s="1"/>
  <c r="H26"/>
  <c r="H23" s="1"/>
  <c r="G26"/>
  <c r="G23" s="1"/>
  <c r="F25"/>
  <c r="F24"/>
  <c r="F22"/>
  <c r="L21"/>
  <c r="K21"/>
  <c r="K18" s="1"/>
  <c r="J21"/>
  <c r="J18" s="1"/>
  <c r="I21"/>
  <c r="I18" s="1"/>
  <c r="H21"/>
  <c r="H18" s="1"/>
  <c r="G21"/>
  <c r="F20"/>
  <c r="F19"/>
  <c r="L18"/>
  <c r="F17"/>
  <c r="L16"/>
  <c r="K16"/>
  <c r="J16"/>
  <c r="I16"/>
  <c r="H16"/>
  <c r="G16"/>
  <c r="L15"/>
  <c r="K15"/>
  <c r="J15"/>
  <c r="I15"/>
  <c r="H15"/>
  <c r="G15"/>
  <c r="F14"/>
  <c r="I190" l="1"/>
  <c r="H133"/>
  <c r="K13"/>
  <c r="F132"/>
  <c r="L190"/>
  <c r="L226" s="1"/>
  <c r="H189"/>
  <c r="L189"/>
  <c r="J128"/>
  <c r="F134"/>
  <c r="K133"/>
  <c r="F158"/>
  <c r="F168"/>
  <c r="K222"/>
  <c r="K219" s="1"/>
  <c r="I223"/>
  <c r="F203"/>
  <c r="F209"/>
  <c r="F214"/>
  <c r="H190"/>
  <c r="H226" s="1"/>
  <c r="G190"/>
  <c r="K190"/>
  <c r="K226" s="1"/>
  <c r="K189"/>
  <c r="K225" s="1"/>
  <c r="I192"/>
  <c r="I228" s="1"/>
  <c r="G133"/>
  <c r="L199"/>
  <c r="H223"/>
  <c r="L223"/>
  <c r="J190"/>
  <c r="J192"/>
  <c r="J228" s="1"/>
  <c r="I133"/>
  <c r="F135"/>
  <c r="F143"/>
  <c r="F183"/>
  <c r="L133"/>
  <c r="K128"/>
  <c r="J133"/>
  <c r="F38"/>
  <c r="F93"/>
  <c r="F103"/>
  <c r="F68"/>
  <c r="J222"/>
  <c r="J199"/>
  <c r="F163"/>
  <c r="K191"/>
  <c r="K227" s="1"/>
  <c r="F153"/>
  <c r="G191"/>
  <c r="G227" s="1"/>
  <c r="F138"/>
  <c r="F123"/>
  <c r="F118"/>
  <c r="F113"/>
  <c r="I191"/>
  <c r="I227" s="1"/>
  <c r="F108"/>
  <c r="F31"/>
  <c r="F23"/>
  <c r="F88"/>
  <c r="F78"/>
  <c r="F63"/>
  <c r="F58"/>
  <c r="L191"/>
  <c r="F53"/>
  <c r="F21"/>
  <c r="H191"/>
  <c r="F43"/>
  <c r="F33"/>
  <c r="F26"/>
  <c r="G13"/>
  <c r="F73"/>
  <c r="L128"/>
  <c r="J189"/>
  <c r="F130"/>
  <c r="G192"/>
  <c r="K192"/>
  <c r="K228" s="1"/>
  <c r="F136"/>
  <c r="F178"/>
  <c r="H194"/>
  <c r="H220"/>
  <c r="L220"/>
  <c r="I221"/>
  <c r="I226" s="1"/>
  <c r="H222"/>
  <c r="L222"/>
  <c r="I199"/>
  <c r="F137"/>
  <c r="I13"/>
  <c r="J13"/>
  <c r="F83"/>
  <c r="F98"/>
  <c r="H128"/>
  <c r="F129"/>
  <c r="F131"/>
  <c r="H192"/>
  <c r="L192"/>
  <c r="L228" s="1"/>
  <c r="F148"/>
  <c r="F173"/>
  <c r="J194"/>
  <c r="F196"/>
  <c r="J221"/>
  <c r="F198"/>
  <c r="F201"/>
  <c r="G226"/>
  <c r="J225"/>
  <c r="I225"/>
  <c r="F16"/>
  <c r="H13"/>
  <c r="L13"/>
  <c r="G28"/>
  <c r="F28" s="1"/>
  <c r="G128"/>
  <c r="J191"/>
  <c r="G223"/>
  <c r="G189"/>
  <c r="G194"/>
  <c r="K194"/>
  <c r="F197"/>
  <c r="F200"/>
  <c r="G220"/>
  <c r="F15"/>
  <c r="G18"/>
  <c r="F18" s="1"/>
  <c r="I128"/>
  <c r="I194"/>
  <c r="F202"/>
  <c r="H225" l="1"/>
  <c r="F223"/>
  <c r="F133"/>
  <c r="F190"/>
  <c r="L225"/>
  <c r="I219"/>
  <c r="F199"/>
  <c r="F192"/>
  <c r="J226"/>
  <c r="F226" s="1"/>
  <c r="J227"/>
  <c r="F221"/>
  <c r="H228"/>
  <c r="L188"/>
  <c r="K188"/>
  <c r="H188"/>
  <c r="F222"/>
  <c r="L219"/>
  <c r="H219"/>
  <c r="I188"/>
  <c r="K224"/>
  <c r="L227"/>
  <c r="L224" s="1"/>
  <c r="H227"/>
  <c r="F13"/>
  <c r="I224"/>
  <c r="F194"/>
  <c r="F191"/>
  <c r="J219"/>
  <c r="G228"/>
  <c r="G225"/>
  <c r="F189"/>
  <c r="G188"/>
  <c r="F220"/>
  <c r="G219"/>
  <c r="F128"/>
  <c r="J188"/>
  <c r="J224" l="1"/>
  <c r="F228"/>
  <c r="H224"/>
  <c r="F219"/>
  <c r="F227"/>
  <c r="F225"/>
  <c r="G224"/>
  <c r="F188"/>
  <c r="F224" l="1"/>
</calcChain>
</file>

<file path=xl/sharedStrings.xml><?xml version="1.0" encoding="utf-8"?>
<sst xmlns="http://schemas.openxmlformats.org/spreadsheetml/2006/main" count="381" uniqueCount="98">
  <si>
    <t xml:space="preserve">№ п/п </t>
  </si>
  <si>
    <t>Главный распорядитель бюджетных средств</t>
  </si>
  <si>
    <t>Исполнители программы</t>
  </si>
  <si>
    <t>Источники финансирования</t>
  </si>
  <si>
    <t>Всего:</t>
  </si>
  <si>
    <t>в том числе</t>
  </si>
  <si>
    <t xml:space="preserve">Подпрограмма 1: Защита населения и территории от чрезвычайных ситуаций, обеспечение  пожарной безопасности 
города Ханты-Мансийска
</t>
  </si>
  <si>
    <t>1.1.</t>
  </si>
  <si>
    <t>1.2.</t>
  </si>
  <si>
    <t>Администрация города Ханты-Мансийска</t>
  </si>
  <si>
    <t>МКУ «Управление по делам ГО, ЧС и ОПБ»</t>
  </si>
  <si>
    <t>2.1.</t>
  </si>
  <si>
    <t>Департамент образования</t>
  </si>
  <si>
    <t>ДГХ</t>
  </si>
  <si>
    <t>МКУ «СМЗ в ЖКХ»</t>
  </si>
  <si>
    <t>МКУ «СМЗ в ЖКХ».</t>
  </si>
  <si>
    <t>Подпрограмма 2: Материально-техническое и финансовое обеспечение деятельности МКУ «Управление по делам ГО, ЧС и ОПБ»</t>
  </si>
  <si>
    <t xml:space="preserve">ДГА </t>
  </si>
  <si>
    <t>МКУ «УКС" г. Ханты-Мансийска»</t>
  </si>
  <si>
    <t xml:space="preserve">к муниципальной программе «Защита населения и территории от </t>
  </si>
  <si>
    <t xml:space="preserve">чрезвычайных ситуаций, обеспечение  пожарной безопасности </t>
  </si>
  <si>
    <t xml:space="preserve">Приобретение комплектов постельного белья для пунктов временного размещения </t>
  </si>
  <si>
    <t xml:space="preserve">Приобретение раскладных кроватей для пунктов временного размещения </t>
  </si>
  <si>
    <t xml:space="preserve">Разработка и распространение памяток по безопасности жизнедеятельности </t>
  </si>
  <si>
    <t xml:space="preserve">Проведение городских соревнований  «Школа безопасности» </t>
  </si>
  <si>
    <t xml:space="preserve">Создание и прокат видеороликов по безопасному поведению и методам выживания в чрезвычайных ситуациях </t>
  </si>
  <si>
    <t xml:space="preserve">Изготовление, оформление и размещение стендов по безопасности жизнедеятельности </t>
  </si>
  <si>
    <t xml:space="preserve">Приобретение методической литературы и видеофильмов по безопасности жизнедеятельности </t>
  </si>
  <si>
    <t>Оснащение и поддержание в рабочем состоянии учебно-консультационного пункта (мебелью, наглядными пособиями, техническими средствами обучения, множительной аппаратурой, приборами радиационной, химической разведки и дозиметрического контроля, индивидуальными средствами медицинской и химической защиты)</t>
  </si>
  <si>
    <t xml:space="preserve">Проверка приборов радиационной, химической разведки и дозиметрического контроля </t>
  </si>
  <si>
    <t xml:space="preserve">Оборудование (приобретение) новых автоматизированных рабочих мест (АРМ) для ЕДДС  и ДДС города по «Системе 112» </t>
  </si>
  <si>
    <t xml:space="preserve">Техническое обслуживание и поддержка работоспособности автоматизированных рабочих мест ЕДДС и «Системы 112» </t>
  </si>
  <si>
    <t xml:space="preserve">Организация прямых линий связей с ДДС аварийных служб города (ЖКУ, УТС, МВКП, ГЭС, МДЭП, ХМГ) </t>
  </si>
  <si>
    <t xml:space="preserve">Содержание и техническое обслуживание системы экстренного оповещения населения </t>
  </si>
  <si>
    <t xml:space="preserve">Приобретение, установка и обслуживание оборудования для регистрации и записи телефонных переговоров на всех автоматизированных рабочих местах ЕДДС и ДДС </t>
  </si>
  <si>
    <t xml:space="preserve">Оплата каналов связи для систем связи и телекоммуникационных  систем ЕДДС (IP VPN, Е1, телефонные линии, видеосвязь, интернет) </t>
  </si>
  <si>
    <t xml:space="preserve">Модернизация территориальной системы оповещения ГО и ЧС ХМАО-Югры в г. Ханты-Мансийске </t>
  </si>
  <si>
    <t xml:space="preserve">Приобретение, техническое сопровождение  и модернизация программного продукта «Электронное  моделирование аварийных ситуаций тепло-водо-газо-электро предприятий» </t>
  </si>
  <si>
    <t>Техническая поддержка специализированного программного обеспечения (СПО «Исток-СМ»)</t>
  </si>
  <si>
    <t xml:space="preserve">Организация и выполнение мероприятий по построению, внедрению и эксплуатации на территории муниципального образования город Ханты-Мансийск аппаратно-программного комплекса «Безопасный город» </t>
  </si>
  <si>
    <t xml:space="preserve">Приобретение аварийно-спасательной техники, оборудования и снаряжения </t>
  </si>
  <si>
    <t xml:space="preserve">Приобретение форменного обмундирования </t>
  </si>
  <si>
    <t xml:space="preserve">Приобретение индивидуальных рационов питания </t>
  </si>
  <si>
    <t xml:space="preserve">Проведение специальной оценке условий труда </t>
  </si>
  <si>
    <t xml:space="preserve">Обустройство пожарных гидрантов, пожарных водоемов </t>
  </si>
  <si>
    <t xml:space="preserve">Возмещение затрат за использование воды на нужды пожаротушения </t>
  </si>
  <si>
    <t xml:space="preserve">Приобретение и обслуживание противопожарного оборудования, снаряжения и инструмента </t>
  </si>
  <si>
    <t xml:space="preserve">Создание общественных спасательных постов в местах массового отдыха людей на водных объектах </t>
  </si>
  <si>
    <t xml:space="preserve">Финансовое обеспечение деятельности  МКУ «Управление по делам ГО, ЧС и ОПБ» по реализации полномочий в установленной сфере деятельности </t>
  </si>
  <si>
    <t xml:space="preserve">Реконструкция и комплектование здания МКУ «Управление по делам ГО, ЧС и ОПБ» </t>
  </si>
  <si>
    <t xml:space="preserve">Приобретение, изготовление и обслуживание  стендов, знаков безопасности о правилах поведения на воде </t>
  </si>
  <si>
    <t>города Ханты-Мансийска на 2016 – 2020 годы»</t>
  </si>
  <si>
    <t>Основные мероприятия программы</t>
  </si>
  <si>
    <t xml:space="preserve">Совершенствование системы предупреждения и защиты населения от чрезвычайных ситуаций природного и техногенного характера </t>
  </si>
  <si>
    <t>Федеральный бюджет</t>
  </si>
  <si>
    <t>Бюджет автономного округа</t>
  </si>
  <si>
    <t>Бюджет города</t>
  </si>
  <si>
    <t>Внебюджетные источники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</si>
  <si>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</si>
  <si>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</si>
  <si>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</si>
  <si>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</si>
  <si>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</si>
  <si>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</si>
  <si>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</si>
  <si>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</si>
  <si>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</si>
  <si>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</si>
  <si>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</si>
  <si>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</si>
  <si>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</si>
  <si>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</si>
  <si>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</si>
  <si>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</si>
  <si>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</si>
  <si>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</si>
  <si>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 xml:space="preserve">Совершенствование системы мониторинга и прогнозирования чрезвычайных ситуаций, создание аппаратно-программного комплекса "Безопасный город" 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</si>
  <si>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</si>
  <si>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</si>
  <si>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</si>
  <si>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</si>
  <si>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</si>
  <si>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</si>
  <si>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</si>
  <si>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</si>
  <si>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</si>
  <si>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</si>
  <si>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Всего по подпрограмме 1</t>
  </si>
  <si>
    <t>Обеспечение условий для выполнения функций и полномочий, возложенных на МКУ «Управление по делам ГО, ЧС и ОПБ»</t>
  </si>
  <si>
    <t>2.1.1.</t>
  </si>
  <si>
    <t>2.1.2.</t>
  </si>
  <si>
    <t>Всего по подпрограмме 2</t>
  </si>
  <si>
    <t>Всего по программе</t>
  </si>
  <si>
    <t xml:space="preserve">Финансовые затраты на реализацию, 
руб.
</t>
  </si>
  <si>
    <t>Приложение 2</t>
  </si>
  <si>
    <t>"</t>
  </si>
  <si>
    <t>".</t>
  </si>
  <si>
    <t>Перечень основных мероприятий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</si>
</sst>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3" fontId="1" fillId="0" borderId="2" xfId="0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center" vertical="center" wrapText="1"/>
    </xf>
    <xf numFmtId="43" fontId="1" fillId="0" borderId="7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tabSelected="1" workbookViewId="0">
      <selection sqref="A1:L228"/>
    </sheetView>
  </sheetViews>
  <sheetFormatPr defaultRowHeight="15"/>
  <cols>
    <col min="1" max="1" width="5.85546875" customWidth="1"/>
    <col min="2" max="2" width="27.28515625" customWidth="1"/>
    <col min="3" max="4" width="16.7109375" customWidth="1"/>
    <col min="5" max="5" width="16.140625" customWidth="1"/>
    <col min="6" max="6" width="19.28515625" customWidth="1"/>
    <col min="7" max="7" width="16.5703125" customWidth="1"/>
    <col min="8" max="8" width="17.42578125" customWidth="1"/>
    <col min="9" max="9" width="18" customWidth="1"/>
    <col min="10" max="10" width="21.140625" customWidth="1"/>
    <col min="11" max="12" width="17.7109375" customWidth="1"/>
  </cols>
  <sheetData>
    <row r="1" spans="1:12">
      <c r="L1" s="8" t="s">
        <v>94</v>
      </c>
    </row>
    <row r="2" spans="1:12" ht="15.75">
      <c r="L2" s="7" t="s">
        <v>19</v>
      </c>
    </row>
    <row r="3" spans="1:12" ht="15.75">
      <c r="L3" s="7" t="s">
        <v>20</v>
      </c>
    </row>
    <row r="4" spans="1:12">
      <c r="L4" s="8" t="s">
        <v>51</v>
      </c>
    </row>
    <row r="5" spans="1:12">
      <c r="A5" t="s">
        <v>95</v>
      </c>
    </row>
    <row r="6" spans="1:12" ht="19.5" customHeight="1">
      <c r="A6" s="63" t="s">
        <v>97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8" spans="1:12" ht="33" customHeight="1">
      <c r="A8" s="39" t="s">
        <v>0</v>
      </c>
      <c r="B8" s="39" t="s">
        <v>52</v>
      </c>
      <c r="C8" s="39" t="s">
        <v>1</v>
      </c>
      <c r="D8" s="39" t="s">
        <v>2</v>
      </c>
      <c r="E8" s="39" t="s">
        <v>3</v>
      </c>
      <c r="F8" s="60" t="s">
        <v>93</v>
      </c>
      <c r="G8" s="61"/>
      <c r="H8" s="61"/>
      <c r="I8" s="61"/>
      <c r="J8" s="61"/>
      <c r="K8" s="61"/>
      <c r="L8" s="62"/>
    </row>
    <row r="9" spans="1:12" ht="19.5" customHeight="1">
      <c r="A9" s="40"/>
      <c r="B9" s="40"/>
      <c r="C9" s="40"/>
      <c r="D9" s="40"/>
      <c r="E9" s="40"/>
      <c r="F9" s="39" t="s">
        <v>4</v>
      </c>
      <c r="G9" s="45" t="s">
        <v>5</v>
      </c>
      <c r="H9" s="45"/>
      <c r="I9" s="45"/>
      <c r="J9" s="45"/>
      <c r="K9" s="45"/>
      <c r="L9" s="45"/>
    </row>
    <row r="10" spans="1:12" ht="19.5" customHeight="1">
      <c r="A10" s="41"/>
      <c r="B10" s="41"/>
      <c r="C10" s="41"/>
      <c r="D10" s="41"/>
      <c r="E10" s="41"/>
      <c r="F10" s="41"/>
      <c r="G10" s="14">
        <v>2015</v>
      </c>
      <c r="H10" s="14">
        <v>2016</v>
      </c>
      <c r="I10" s="14">
        <v>2017</v>
      </c>
      <c r="J10" s="14">
        <v>2018</v>
      </c>
      <c r="K10" s="14">
        <v>2019</v>
      </c>
      <c r="L10" s="14">
        <v>2020</v>
      </c>
    </row>
    <row r="11" spans="1:12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29.25" customHeight="1">
      <c r="A12" s="60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</row>
    <row r="13" spans="1:12" ht="22.5" customHeight="1">
      <c r="A13" s="39" t="s">
        <v>7</v>
      </c>
      <c r="B13" s="39" t="s">
        <v>53</v>
      </c>
      <c r="C13" s="39" t="s">
        <v>9</v>
      </c>
      <c r="D13" s="39" t="s">
        <v>10</v>
      </c>
      <c r="E13" s="14" t="s">
        <v>4</v>
      </c>
      <c r="F13" s="16">
        <f>G13+H13+I13+J13+K13+L13</f>
        <v>45068900</v>
      </c>
      <c r="G13" s="16">
        <f>G14+G15+G16+G17</f>
        <v>3236900</v>
      </c>
      <c r="H13" s="16">
        <f t="shared" ref="H13:L13" si="0">H14+H15+H16+H17</f>
        <v>5581000</v>
      </c>
      <c r="I13" s="16">
        <f t="shared" si="0"/>
        <v>5581000</v>
      </c>
      <c r="J13" s="16">
        <f t="shared" si="0"/>
        <v>9036000</v>
      </c>
      <c r="K13" s="16">
        <f t="shared" si="0"/>
        <v>10355000</v>
      </c>
      <c r="L13" s="16">
        <f t="shared" si="0"/>
        <v>11279000</v>
      </c>
    </row>
    <row r="14" spans="1:12" ht="30.75" customHeight="1">
      <c r="A14" s="40"/>
      <c r="B14" s="40"/>
      <c r="C14" s="40"/>
      <c r="D14" s="40"/>
      <c r="E14" s="14" t="s">
        <v>54</v>
      </c>
      <c r="F14" s="14">
        <f t="shared" ref="F14:F17" si="1">G14+H14+I14+J14+K14+L14</f>
        <v>0</v>
      </c>
      <c r="G14" s="9"/>
      <c r="H14" s="12"/>
      <c r="I14" s="12"/>
      <c r="J14" s="12"/>
      <c r="K14" s="12"/>
      <c r="L14" s="12"/>
    </row>
    <row r="15" spans="1:12" ht="48" customHeight="1">
      <c r="A15" s="40"/>
      <c r="B15" s="40"/>
      <c r="C15" s="40"/>
      <c r="D15" s="40"/>
      <c r="E15" s="14" t="s">
        <v>55</v>
      </c>
      <c r="F15" s="16">
        <f t="shared" si="1"/>
        <v>99400</v>
      </c>
      <c r="G15" s="17">
        <f>G35+G40+G45+G50+G60+G65+G70+G75+G80+G85+G90+G95+G100+G115+G120+G125</f>
        <v>99400</v>
      </c>
      <c r="H15" s="9">
        <f t="shared" ref="H15:L16" si="2">H35+H40+H45+H50+H60+H65+H70+H75+H80+H85+H90+H95+H100+H115+H120+H125</f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1:12" ht="22.5" customHeight="1">
      <c r="A16" s="40"/>
      <c r="B16" s="40"/>
      <c r="C16" s="40"/>
      <c r="D16" s="40"/>
      <c r="E16" s="14" t="s">
        <v>56</v>
      </c>
      <c r="F16" s="20">
        <f t="shared" si="1"/>
        <v>44969500</v>
      </c>
      <c r="G16" s="19">
        <f>G36+G41+G46+G51+G61+G66+G71+G76+G81+G86+G91+G96+G101+G116+G121+G126</f>
        <v>3137500</v>
      </c>
      <c r="H16" s="9">
        <f t="shared" si="2"/>
        <v>5581000</v>
      </c>
      <c r="I16" s="9">
        <f t="shared" si="2"/>
        <v>5581000</v>
      </c>
      <c r="J16" s="9">
        <f t="shared" si="2"/>
        <v>9036000</v>
      </c>
      <c r="K16" s="9">
        <f t="shared" si="2"/>
        <v>10355000</v>
      </c>
      <c r="L16" s="9">
        <f t="shared" si="2"/>
        <v>11279000</v>
      </c>
    </row>
    <row r="17" spans="1:12" ht="33.75" customHeight="1">
      <c r="A17" s="40"/>
      <c r="B17" s="40"/>
      <c r="C17" s="41"/>
      <c r="D17" s="41"/>
      <c r="E17" s="14" t="s">
        <v>57</v>
      </c>
      <c r="F17" s="14">
        <f t="shared" si="1"/>
        <v>0</v>
      </c>
      <c r="G17" s="12"/>
      <c r="H17" s="12"/>
      <c r="I17" s="12"/>
      <c r="J17" s="12"/>
      <c r="K17" s="12"/>
      <c r="L17" s="12"/>
    </row>
    <row r="18" spans="1:12" ht="27" customHeight="1">
      <c r="A18" s="40"/>
      <c r="B18" s="40"/>
      <c r="C18" s="39" t="s">
        <v>12</v>
      </c>
      <c r="D18" s="39" t="s">
        <v>12</v>
      </c>
      <c r="E18" s="14" t="s">
        <v>4</v>
      </c>
      <c r="F18" s="16">
        <f>G18+H18+I18+J18+K18+L18</f>
        <v>2962000</v>
      </c>
      <c r="G18" s="17">
        <f>G19+G20+G21+G22</f>
        <v>400000</v>
      </c>
      <c r="H18" s="17">
        <f t="shared" ref="H18:L18" si="3">H19+H20+H21+H22</f>
        <v>400000</v>
      </c>
      <c r="I18" s="17">
        <f t="shared" si="3"/>
        <v>400000</v>
      </c>
      <c r="J18" s="17">
        <f t="shared" si="3"/>
        <v>533000</v>
      </c>
      <c r="K18" s="17">
        <f t="shared" si="3"/>
        <v>585000</v>
      </c>
      <c r="L18" s="17">
        <f t="shared" si="3"/>
        <v>644000</v>
      </c>
    </row>
    <row r="19" spans="1:12" ht="27" customHeight="1">
      <c r="A19" s="40"/>
      <c r="B19" s="40"/>
      <c r="C19" s="40"/>
      <c r="D19" s="40"/>
      <c r="E19" s="14" t="s">
        <v>54</v>
      </c>
      <c r="F19" s="14">
        <f t="shared" ref="F19:F22" si="4">G19+H19+I19+J19+K19+L19</f>
        <v>0</v>
      </c>
      <c r="G19" s="12"/>
      <c r="H19" s="12"/>
      <c r="I19" s="12"/>
      <c r="J19" s="12"/>
      <c r="K19" s="12"/>
      <c r="L19" s="12"/>
    </row>
    <row r="20" spans="1:12" ht="46.5" customHeight="1">
      <c r="A20" s="40"/>
      <c r="B20" s="40"/>
      <c r="C20" s="40"/>
      <c r="D20" s="40"/>
      <c r="E20" s="14" t="s">
        <v>55</v>
      </c>
      <c r="F20" s="14">
        <f t="shared" si="4"/>
        <v>0</v>
      </c>
      <c r="G20" s="12"/>
      <c r="H20" s="12"/>
      <c r="I20" s="12"/>
      <c r="J20" s="12"/>
      <c r="K20" s="12"/>
      <c r="L20" s="12"/>
    </row>
    <row r="21" spans="1:12" ht="27" customHeight="1">
      <c r="A21" s="40"/>
      <c r="B21" s="40"/>
      <c r="C21" s="40"/>
      <c r="D21" s="40"/>
      <c r="E21" s="14" t="s">
        <v>56</v>
      </c>
      <c r="F21" s="16">
        <f t="shared" si="4"/>
        <v>2962000</v>
      </c>
      <c r="G21" s="19">
        <f>G56</f>
        <v>400000</v>
      </c>
      <c r="H21" s="9">
        <f t="shared" ref="H21:L21" si="5">H56</f>
        <v>400000</v>
      </c>
      <c r="I21" s="9">
        <f t="shared" si="5"/>
        <v>400000</v>
      </c>
      <c r="J21" s="9">
        <f t="shared" si="5"/>
        <v>533000</v>
      </c>
      <c r="K21" s="9">
        <f t="shared" si="5"/>
        <v>585000</v>
      </c>
      <c r="L21" s="9">
        <f t="shared" si="5"/>
        <v>644000</v>
      </c>
    </row>
    <row r="22" spans="1:12" ht="35.25" customHeight="1">
      <c r="A22" s="40"/>
      <c r="B22" s="40"/>
      <c r="C22" s="41"/>
      <c r="D22" s="41"/>
      <c r="E22" s="14" t="s">
        <v>57</v>
      </c>
      <c r="F22" s="14">
        <f t="shared" si="4"/>
        <v>0</v>
      </c>
      <c r="G22" s="12"/>
      <c r="H22" s="12"/>
      <c r="I22" s="12"/>
      <c r="J22" s="12"/>
      <c r="K22" s="12"/>
      <c r="L22" s="12"/>
    </row>
    <row r="23" spans="1:12" ht="28.5" customHeight="1">
      <c r="A23" s="40"/>
      <c r="B23" s="40"/>
      <c r="C23" s="39" t="s">
        <v>13</v>
      </c>
      <c r="D23" s="39" t="s">
        <v>14</v>
      </c>
      <c r="E23" s="14" t="s">
        <v>4</v>
      </c>
      <c r="F23" s="16">
        <f>G23+H23+I23+J23+K23+L23</f>
        <v>3000000</v>
      </c>
      <c r="G23" s="17">
        <f>G24+G25+G26+G27</f>
        <v>1000000</v>
      </c>
      <c r="H23" s="17">
        <f t="shared" ref="H23:L23" si="6">H24+H25+H26+H27</f>
        <v>1000000</v>
      </c>
      <c r="I23" s="17">
        <f t="shared" si="6"/>
        <v>1000000</v>
      </c>
      <c r="J23" s="18">
        <f t="shared" si="6"/>
        <v>0</v>
      </c>
      <c r="K23" s="18">
        <f t="shared" si="6"/>
        <v>0</v>
      </c>
      <c r="L23" s="18">
        <f t="shared" si="6"/>
        <v>0</v>
      </c>
    </row>
    <row r="24" spans="1:12" ht="28.5" customHeight="1">
      <c r="A24" s="40"/>
      <c r="B24" s="40"/>
      <c r="C24" s="40"/>
      <c r="D24" s="40"/>
      <c r="E24" s="14" t="s">
        <v>54</v>
      </c>
      <c r="F24" s="14">
        <f t="shared" ref="F24:F27" si="7">G24+H24+I24+J24+K24+L24</f>
        <v>0</v>
      </c>
      <c r="G24" s="12"/>
      <c r="H24" s="12"/>
      <c r="I24" s="12"/>
      <c r="J24" s="12"/>
      <c r="K24" s="12"/>
      <c r="L24" s="12"/>
    </row>
    <row r="25" spans="1:12" ht="44.25" customHeight="1">
      <c r="A25" s="40"/>
      <c r="B25" s="40"/>
      <c r="C25" s="40"/>
      <c r="D25" s="40"/>
      <c r="E25" s="14" t="s">
        <v>55</v>
      </c>
      <c r="F25" s="14">
        <f t="shared" si="7"/>
        <v>0</v>
      </c>
      <c r="G25" s="12"/>
      <c r="H25" s="12"/>
      <c r="I25" s="12"/>
      <c r="J25" s="12"/>
      <c r="K25" s="12"/>
      <c r="L25" s="12"/>
    </row>
    <row r="26" spans="1:12" ht="28.5" customHeight="1">
      <c r="A26" s="40"/>
      <c r="B26" s="40"/>
      <c r="C26" s="40"/>
      <c r="D26" s="40"/>
      <c r="E26" s="14" t="s">
        <v>56</v>
      </c>
      <c r="F26" s="16">
        <f t="shared" si="7"/>
        <v>3000000</v>
      </c>
      <c r="G26" s="9">
        <f>G106</f>
        <v>1000000</v>
      </c>
      <c r="H26" s="9">
        <f t="shared" ref="H26:L26" si="8">H106</f>
        <v>1000000</v>
      </c>
      <c r="I26" s="9">
        <f t="shared" si="8"/>
        <v>1000000</v>
      </c>
      <c r="J26" s="9">
        <f t="shared" si="8"/>
        <v>0</v>
      </c>
      <c r="K26" s="9">
        <f t="shared" si="8"/>
        <v>0</v>
      </c>
      <c r="L26" s="9">
        <f t="shared" si="8"/>
        <v>0</v>
      </c>
    </row>
    <row r="27" spans="1:12" ht="28.5" customHeight="1">
      <c r="A27" s="40"/>
      <c r="B27" s="40"/>
      <c r="C27" s="41"/>
      <c r="D27" s="41"/>
      <c r="E27" s="14" t="s">
        <v>57</v>
      </c>
      <c r="F27" s="14">
        <f t="shared" si="7"/>
        <v>0</v>
      </c>
      <c r="G27" s="12"/>
      <c r="H27" s="12"/>
      <c r="I27" s="12"/>
      <c r="J27" s="12"/>
      <c r="K27" s="12"/>
      <c r="L27" s="12"/>
    </row>
    <row r="28" spans="1:12" ht="27" customHeight="1">
      <c r="A28" s="40"/>
      <c r="B28" s="40"/>
      <c r="C28" s="39" t="s">
        <v>13</v>
      </c>
      <c r="D28" s="39" t="s">
        <v>13</v>
      </c>
      <c r="E28" s="14" t="s">
        <v>4</v>
      </c>
      <c r="F28" s="16">
        <f>G28+H28+I28+J28+K28+L28</f>
        <v>4186000</v>
      </c>
      <c r="G28" s="17">
        <f>G29+G30+G31+G32</f>
        <v>0</v>
      </c>
      <c r="H28" s="17">
        <f t="shared" ref="H28:L28" si="9">H29+H30+H31+H32</f>
        <v>494000</v>
      </c>
      <c r="I28" s="17">
        <f t="shared" si="9"/>
        <v>504000</v>
      </c>
      <c r="J28" s="17">
        <f t="shared" si="9"/>
        <v>723000</v>
      </c>
      <c r="K28" s="17">
        <f t="shared" si="9"/>
        <v>795000</v>
      </c>
      <c r="L28" s="17">
        <f t="shared" si="9"/>
        <v>1670000</v>
      </c>
    </row>
    <row r="29" spans="1:12" ht="27" customHeight="1">
      <c r="A29" s="40"/>
      <c r="B29" s="40"/>
      <c r="C29" s="40"/>
      <c r="D29" s="40"/>
      <c r="E29" s="14" t="s">
        <v>54</v>
      </c>
      <c r="F29" s="14">
        <f t="shared" ref="F29:F32" si="10">G29+H29+I29+J29+K29+L29</f>
        <v>0</v>
      </c>
      <c r="G29" s="12"/>
      <c r="H29" s="12"/>
      <c r="I29" s="12"/>
      <c r="J29" s="12"/>
      <c r="K29" s="12"/>
      <c r="L29" s="12"/>
    </row>
    <row r="30" spans="1:12" ht="45.75" customHeight="1">
      <c r="A30" s="40"/>
      <c r="B30" s="40"/>
      <c r="C30" s="40"/>
      <c r="D30" s="40"/>
      <c r="E30" s="14" t="s">
        <v>55</v>
      </c>
      <c r="F30" s="14">
        <f t="shared" si="10"/>
        <v>0</v>
      </c>
      <c r="G30" s="12"/>
      <c r="H30" s="12"/>
      <c r="I30" s="12"/>
      <c r="J30" s="12"/>
      <c r="K30" s="12"/>
      <c r="L30" s="12"/>
    </row>
    <row r="31" spans="1:12" ht="27" customHeight="1">
      <c r="A31" s="40"/>
      <c r="B31" s="40"/>
      <c r="C31" s="40"/>
      <c r="D31" s="40"/>
      <c r="E31" s="14" t="s">
        <v>56</v>
      </c>
      <c r="F31" s="16">
        <f t="shared" si="10"/>
        <v>4186000</v>
      </c>
      <c r="G31" s="9">
        <f>G111</f>
        <v>0</v>
      </c>
      <c r="H31" s="9">
        <f t="shared" ref="H31:L31" si="11">H111</f>
        <v>494000</v>
      </c>
      <c r="I31" s="9">
        <f t="shared" si="11"/>
        <v>504000</v>
      </c>
      <c r="J31" s="9">
        <f t="shared" si="11"/>
        <v>723000</v>
      </c>
      <c r="K31" s="9">
        <f t="shared" si="11"/>
        <v>795000</v>
      </c>
      <c r="L31" s="9">
        <f t="shared" si="11"/>
        <v>1670000</v>
      </c>
    </row>
    <row r="32" spans="1:12" ht="27" customHeight="1">
      <c r="A32" s="41"/>
      <c r="B32" s="41"/>
      <c r="C32" s="41"/>
      <c r="D32" s="41"/>
      <c r="E32" s="14" t="s">
        <v>57</v>
      </c>
      <c r="F32" s="14">
        <f t="shared" si="10"/>
        <v>0</v>
      </c>
      <c r="G32" s="12"/>
      <c r="H32" s="12"/>
      <c r="I32" s="12"/>
      <c r="J32" s="12"/>
      <c r="K32" s="12"/>
      <c r="L32" s="12"/>
    </row>
    <row r="33" spans="1:12" ht="29.25" hidden="1" customHeight="1">
      <c r="A33" s="39" t="s">
        <v>58</v>
      </c>
      <c r="B33" s="39" t="s">
        <v>21</v>
      </c>
      <c r="C33" s="39" t="s">
        <v>9</v>
      </c>
      <c r="D33" s="39" t="s">
        <v>10</v>
      </c>
      <c r="E33" s="14" t="s">
        <v>4</v>
      </c>
      <c r="F33" s="15">
        <f>SUM(G33:L33)</f>
        <v>14306000</v>
      </c>
      <c r="G33" s="9">
        <f>G34+G35+G36+G37</f>
        <v>0</v>
      </c>
      <c r="H33" s="9">
        <f t="shared" ref="H33:L33" si="12">H34+H35+H36+H37</f>
        <v>600000</v>
      </c>
      <c r="I33" s="9">
        <f t="shared" si="12"/>
        <v>600000</v>
      </c>
      <c r="J33" s="9">
        <f t="shared" si="12"/>
        <v>3960000</v>
      </c>
      <c r="K33" s="9">
        <f t="shared" si="12"/>
        <v>4356000</v>
      </c>
      <c r="L33" s="9">
        <f t="shared" si="12"/>
        <v>4790000</v>
      </c>
    </row>
    <row r="34" spans="1:12" ht="29.25" hidden="1" customHeight="1">
      <c r="A34" s="40"/>
      <c r="B34" s="40"/>
      <c r="C34" s="40"/>
      <c r="D34" s="40"/>
      <c r="E34" s="14" t="s">
        <v>54</v>
      </c>
      <c r="F34" s="15">
        <f t="shared" ref="F34:F35" si="13">G34+H34+I34+J34+K34+L34</f>
        <v>0</v>
      </c>
      <c r="G34" s="9"/>
      <c r="H34" s="9"/>
      <c r="I34" s="9"/>
      <c r="J34" s="9"/>
      <c r="K34" s="9"/>
      <c r="L34" s="9"/>
    </row>
    <row r="35" spans="1:12" ht="51" hidden="1" customHeight="1">
      <c r="A35" s="40"/>
      <c r="B35" s="40"/>
      <c r="C35" s="40"/>
      <c r="D35" s="40"/>
      <c r="E35" s="14" t="s">
        <v>55</v>
      </c>
      <c r="F35" s="15">
        <f t="shared" si="13"/>
        <v>0</v>
      </c>
      <c r="G35" s="9"/>
      <c r="H35" s="9"/>
      <c r="I35" s="9"/>
      <c r="J35" s="9"/>
      <c r="K35" s="9"/>
      <c r="L35" s="9"/>
    </row>
    <row r="36" spans="1:12" ht="29.25" hidden="1" customHeight="1">
      <c r="A36" s="40"/>
      <c r="B36" s="40"/>
      <c r="C36" s="40"/>
      <c r="D36" s="40"/>
      <c r="E36" s="14" t="s">
        <v>56</v>
      </c>
      <c r="F36" s="15">
        <f>G36+H36+I36+J36+K36+L36</f>
        <v>14306000</v>
      </c>
      <c r="G36" s="9">
        <v>0</v>
      </c>
      <c r="H36" s="9">
        <v>600000</v>
      </c>
      <c r="I36" s="9">
        <v>600000</v>
      </c>
      <c r="J36" s="9">
        <v>3960000</v>
      </c>
      <c r="K36" s="9">
        <v>4356000</v>
      </c>
      <c r="L36" s="9">
        <v>4790000</v>
      </c>
    </row>
    <row r="37" spans="1:12" ht="29.25" hidden="1" customHeight="1">
      <c r="A37" s="41"/>
      <c r="B37" s="41"/>
      <c r="C37" s="41"/>
      <c r="D37" s="41"/>
      <c r="E37" s="14" t="s">
        <v>57</v>
      </c>
      <c r="F37" s="15">
        <f>G37+H37+I37+J37+K37+L37</f>
        <v>0</v>
      </c>
      <c r="G37" s="9"/>
      <c r="H37" s="9"/>
      <c r="I37" s="9"/>
      <c r="J37" s="9"/>
      <c r="K37" s="9"/>
      <c r="L37" s="9"/>
    </row>
    <row r="38" spans="1:12" ht="30.75" hidden="1" customHeight="1">
      <c r="A38" s="39" t="s">
        <v>59</v>
      </c>
      <c r="B38" s="39" t="s">
        <v>22</v>
      </c>
      <c r="C38" s="39" t="s">
        <v>9</v>
      </c>
      <c r="D38" s="39" t="s">
        <v>10</v>
      </c>
      <c r="E38" s="14" t="s">
        <v>4</v>
      </c>
      <c r="F38" s="15">
        <f t="shared" ref="F38:F124" si="14">SUM(G38:L38)</f>
        <v>6194000</v>
      </c>
      <c r="G38" s="15">
        <f>G39+G40+G41+G42</f>
        <v>0</v>
      </c>
      <c r="H38" s="15">
        <f t="shared" ref="H38:L38" si="15">H39+H40+H41+H42</f>
        <v>300000</v>
      </c>
      <c r="I38" s="15">
        <f t="shared" si="15"/>
        <v>300000</v>
      </c>
      <c r="J38" s="15">
        <f t="shared" si="15"/>
        <v>1690000</v>
      </c>
      <c r="K38" s="15">
        <f t="shared" si="15"/>
        <v>1859000</v>
      </c>
      <c r="L38" s="15">
        <f t="shared" si="15"/>
        <v>2045000</v>
      </c>
    </row>
    <row r="39" spans="1:12" ht="30.75" hidden="1" customHeight="1">
      <c r="A39" s="40"/>
      <c r="B39" s="40"/>
      <c r="C39" s="40"/>
      <c r="D39" s="40"/>
      <c r="E39" s="14" t="s">
        <v>54</v>
      </c>
      <c r="F39" s="15">
        <f t="shared" si="14"/>
        <v>0</v>
      </c>
      <c r="G39" s="9"/>
      <c r="H39" s="9"/>
      <c r="I39" s="9"/>
      <c r="J39" s="9"/>
      <c r="K39" s="9"/>
      <c r="L39" s="9"/>
    </row>
    <row r="40" spans="1:12" ht="45" hidden="1" customHeight="1">
      <c r="A40" s="40"/>
      <c r="B40" s="40"/>
      <c r="C40" s="40"/>
      <c r="D40" s="40"/>
      <c r="E40" s="14" t="s">
        <v>55</v>
      </c>
      <c r="F40" s="15">
        <f t="shared" si="14"/>
        <v>0</v>
      </c>
      <c r="G40" s="9"/>
      <c r="H40" s="9"/>
      <c r="I40" s="9"/>
      <c r="J40" s="9"/>
      <c r="K40" s="9"/>
      <c r="L40" s="9"/>
    </row>
    <row r="41" spans="1:12" ht="30.75" hidden="1" customHeight="1">
      <c r="A41" s="40"/>
      <c r="B41" s="40"/>
      <c r="C41" s="40"/>
      <c r="D41" s="40"/>
      <c r="E41" s="14" t="s">
        <v>56</v>
      </c>
      <c r="F41" s="15">
        <f t="shared" si="14"/>
        <v>6194000</v>
      </c>
      <c r="G41" s="9"/>
      <c r="H41" s="9">
        <v>300000</v>
      </c>
      <c r="I41" s="9">
        <v>300000</v>
      </c>
      <c r="J41" s="9">
        <v>1690000</v>
      </c>
      <c r="K41" s="9">
        <v>1859000</v>
      </c>
      <c r="L41" s="9">
        <v>2045000</v>
      </c>
    </row>
    <row r="42" spans="1:12" ht="30.75" hidden="1" customHeight="1">
      <c r="A42" s="41"/>
      <c r="B42" s="41"/>
      <c r="C42" s="41"/>
      <c r="D42" s="41"/>
      <c r="E42" s="14" t="s">
        <v>57</v>
      </c>
      <c r="F42" s="15">
        <f t="shared" si="14"/>
        <v>0</v>
      </c>
      <c r="G42" s="9"/>
      <c r="H42" s="9"/>
      <c r="I42" s="9"/>
      <c r="J42" s="9"/>
      <c r="K42" s="9"/>
      <c r="L42" s="9"/>
    </row>
    <row r="43" spans="1:12" ht="30" hidden="1" customHeight="1">
      <c r="A43" s="39" t="s">
        <v>60</v>
      </c>
      <c r="B43" s="39" t="s">
        <v>23</v>
      </c>
      <c r="C43" s="39" t="s">
        <v>9</v>
      </c>
      <c r="D43" s="39" t="s">
        <v>10</v>
      </c>
      <c r="E43" s="14" t="s">
        <v>4</v>
      </c>
      <c r="F43" s="15">
        <f t="shared" si="14"/>
        <v>2251950</v>
      </c>
      <c r="G43" s="9">
        <f>G44+G45+G46+G47</f>
        <v>89950</v>
      </c>
      <c r="H43" s="9">
        <f t="shared" ref="H43:L43" si="16">H44+H45+H46+H47</f>
        <v>200000</v>
      </c>
      <c r="I43" s="9">
        <f t="shared" si="16"/>
        <v>200000</v>
      </c>
      <c r="J43" s="9">
        <f t="shared" si="16"/>
        <v>533000</v>
      </c>
      <c r="K43" s="9">
        <f t="shared" si="16"/>
        <v>585000</v>
      </c>
      <c r="L43" s="9">
        <f t="shared" si="16"/>
        <v>644000</v>
      </c>
    </row>
    <row r="44" spans="1:12" ht="30" hidden="1" customHeight="1">
      <c r="A44" s="40"/>
      <c r="B44" s="40"/>
      <c r="C44" s="40"/>
      <c r="D44" s="40"/>
      <c r="E44" s="14" t="s">
        <v>54</v>
      </c>
      <c r="F44" s="15">
        <f t="shared" si="14"/>
        <v>0</v>
      </c>
      <c r="G44" s="9"/>
      <c r="H44" s="9"/>
      <c r="I44" s="9"/>
      <c r="J44" s="9"/>
      <c r="K44" s="9"/>
      <c r="L44" s="9"/>
    </row>
    <row r="45" spans="1:12" ht="43.5" hidden="1" customHeight="1">
      <c r="A45" s="40"/>
      <c r="B45" s="40"/>
      <c r="C45" s="40"/>
      <c r="D45" s="40"/>
      <c r="E45" s="14" t="s">
        <v>55</v>
      </c>
      <c r="F45" s="15">
        <f t="shared" si="14"/>
        <v>0</v>
      </c>
      <c r="G45" s="9"/>
      <c r="H45" s="9"/>
      <c r="I45" s="9"/>
      <c r="J45" s="9"/>
      <c r="K45" s="9"/>
      <c r="L45" s="9"/>
    </row>
    <row r="46" spans="1:12" ht="30" hidden="1" customHeight="1">
      <c r="A46" s="40"/>
      <c r="B46" s="40"/>
      <c r="C46" s="40"/>
      <c r="D46" s="40"/>
      <c r="E46" s="14" t="s">
        <v>56</v>
      </c>
      <c r="F46" s="15">
        <f t="shared" si="14"/>
        <v>2251950</v>
      </c>
      <c r="G46" s="9">
        <v>89950</v>
      </c>
      <c r="H46" s="9">
        <v>200000</v>
      </c>
      <c r="I46" s="9">
        <v>200000</v>
      </c>
      <c r="J46" s="9">
        <v>533000</v>
      </c>
      <c r="K46" s="9">
        <v>585000</v>
      </c>
      <c r="L46" s="9">
        <v>644000</v>
      </c>
    </row>
    <row r="47" spans="1:12" ht="30" hidden="1" customHeight="1">
      <c r="A47" s="41"/>
      <c r="B47" s="41"/>
      <c r="C47" s="41"/>
      <c r="D47" s="41"/>
      <c r="E47" s="14" t="s">
        <v>57</v>
      </c>
      <c r="F47" s="15">
        <f t="shared" si="14"/>
        <v>0</v>
      </c>
      <c r="G47" s="9"/>
      <c r="H47" s="9"/>
      <c r="I47" s="9"/>
      <c r="J47" s="9"/>
      <c r="K47" s="9"/>
      <c r="L47" s="9"/>
    </row>
    <row r="48" spans="1:12" ht="28.5" hidden="1" customHeight="1">
      <c r="A48" s="51" t="s">
        <v>61</v>
      </c>
      <c r="B48" s="51" t="s">
        <v>24</v>
      </c>
      <c r="C48" s="51" t="s">
        <v>9</v>
      </c>
      <c r="D48" s="51" t="s">
        <v>10</v>
      </c>
      <c r="E48" s="14" t="s">
        <v>4</v>
      </c>
      <c r="F48" s="15">
        <f t="shared" si="14"/>
        <v>2962</v>
      </c>
      <c r="G48" s="9">
        <v>400</v>
      </c>
      <c r="H48" s="1">
        <v>400</v>
      </c>
      <c r="I48" s="1">
        <v>400</v>
      </c>
      <c r="J48" s="1">
        <v>533</v>
      </c>
      <c r="K48" s="1">
        <v>585</v>
      </c>
      <c r="L48" s="1">
        <v>644</v>
      </c>
    </row>
    <row r="49" spans="1:12" ht="28.5" hidden="1" customHeight="1">
      <c r="A49" s="52"/>
      <c r="B49" s="52"/>
      <c r="C49" s="52"/>
      <c r="D49" s="52"/>
      <c r="E49" s="14" t="s">
        <v>54</v>
      </c>
      <c r="F49" s="15">
        <f t="shared" si="14"/>
        <v>0</v>
      </c>
      <c r="G49" s="9"/>
      <c r="H49" s="1"/>
      <c r="I49" s="1"/>
      <c r="J49" s="1"/>
      <c r="K49" s="1"/>
      <c r="L49" s="1"/>
    </row>
    <row r="50" spans="1:12" ht="47.25" hidden="1" customHeight="1">
      <c r="A50" s="52"/>
      <c r="B50" s="52"/>
      <c r="C50" s="52"/>
      <c r="D50" s="52"/>
      <c r="E50" s="14" t="s">
        <v>55</v>
      </c>
      <c r="F50" s="15">
        <f t="shared" si="14"/>
        <v>0</v>
      </c>
      <c r="G50" s="9"/>
      <c r="H50" s="1"/>
      <c r="I50" s="1"/>
      <c r="J50" s="1"/>
      <c r="K50" s="1"/>
      <c r="L50" s="1"/>
    </row>
    <row r="51" spans="1:12" ht="28.5" hidden="1" customHeight="1">
      <c r="A51" s="52"/>
      <c r="B51" s="52"/>
      <c r="C51" s="52"/>
      <c r="D51" s="52"/>
      <c r="E51" s="14" t="s">
        <v>56</v>
      </c>
      <c r="F51" s="15">
        <f t="shared" si="14"/>
        <v>2962000</v>
      </c>
      <c r="G51" s="9">
        <v>400000</v>
      </c>
      <c r="H51" s="1">
        <v>400000</v>
      </c>
      <c r="I51" s="1">
        <v>400000</v>
      </c>
      <c r="J51" s="1">
        <v>533000</v>
      </c>
      <c r="K51" s="1">
        <v>585000</v>
      </c>
      <c r="L51" s="1">
        <v>644000</v>
      </c>
    </row>
    <row r="52" spans="1:12" ht="28.5" hidden="1" customHeight="1">
      <c r="A52" s="52"/>
      <c r="B52" s="52"/>
      <c r="C52" s="53"/>
      <c r="D52" s="53"/>
      <c r="E52" s="14" t="s">
        <v>57</v>
      </c>
      <c r="F52" s="15">
        <f t="shared" si="14"/>
        <v>0</v>
      </c>
      <c r="G52" s="9"/>
      <c r="H52" s="1"/>
      <c r="I52" s="1"/>
      <c r="J52" s="1"/>
      <c r="K52" s="1"/>
      <c r="L52" s="1"/>
    </row>
    <row r="53" spans="1:12" ht="28.5" hidden="1" customHeight="1">
      <c r="A53" s="52"/>
      <c r="B53" s="52"/>
      <c r="C53" s="51" t="s">
        <v>12</v>
      </c>
      <c r="D53" s="51" t="s">
        <v>12</v>
      </c>
      <c r="E53" s="14" t="s">
        <v>4</v>
      </c>
      <c r="F53" s="15">
        <f t="shared" si="14"/>
        <v>2962000</v>
      </c>
      <c r="G53" s="9">
        <f>G54+G55+G56+G57</f>
        <v>400000</v>
      </c>
      <c r="H53" s="9">
        <f t="shared" ref="H53:L53" si="17">H54+H55+H56+H57</f>
        <v>400000</v>
      </c>
      <c r="I53" s="9">
        <f t="shared" si="17"/>
        <v>400000</v>
      </c>
      <c r="J53" s="9">
        <f t="shared" si="17"/>
        <v>533000</v>
      </c>
      <c r="K53" s="9">
        <f t="shared" si="17"/>
        <v>585000</v>
      </c>
      <c r="L53" s="9">
        <f t="shared" si="17"/>
        <v>644000</v>
      </c>
    </row>
    <row r="54" spans="1:12" ht="28.5" hidden="1" customHeight="1">
      <c r="A54" s="52"/>
      <c r="B54" s="52"/>
      <c r="C54" s="52"/>
      <c r="D54" s="52"/>
      <c r="E54" s="14" t="s">
        <v>54</v>
      </c>
      <c r="F54" s="15">
        <f t="shared" si="14"/>
        <v>0</v>
      </c>
      <c r="G54" s="9"/>
      <c r="H54" s="1"/>
      <c r="I54" s="1"/>
      <c r="J54" s="1"/>
      <c r="K54" s="1"/>
      <c r="L54" s="1"/>
    </row>
    <row r="55" spans="1:12" ht="51.75" hidden="1" customHeight="1">
      <c r="A55" s="52"/>
      <c r="B55" s="52"/>
      <c r="C55" s="52"/>
      <c r="D55" s="52"/>
      <c r="E55" s="14" t="s">
        <v>55</v>
      </c>
      <c r="F55" s="15">
        <f t="shared" si="14"/>
        <v>0</v>
      </c>
      <c r="G55" s="9"/>
      <c r="H55" s="1"/>
      <c r="I55" s="1"/>
      <c r="J55" s="1"/>
      <c r="K55" s="1"/>
      <c r="L55" s="1"/>
    </row>
    <row r="56" spans="1:12" ht="28.5" hidden="1" customHeight="1">
      <c r="A56" s="52"/>
      <c r="B56" s="52"/>
      <c r="C56" s="52"/>
      <c r="D56" s="52"/>
      <c r="E56" s="14" t="s">
        <v>56</v>
      </c>
      <c r="F56" s="15">
        <f t="shared" si="14"/>
        <v>2962000</v>
      </c>
      <c r="G56" s="9">
        <v>400000</v>
      </c>
      <c r="H56" s="1">
        <v>400000</v>
      </c>
      <c r="I56" s="1">
        <v>400000</v>
      </c>
      <c r="J56" s="1">
        <v>533000</v>
      </c>
      <c r="K56" s="1">
        <v>585000</v>
      </c>
      <c r="L56" s="1">
        <v>644000</v>
      </c>
    </row>
    <row r="57" spans="1:12" ht="50.25" hidden="1" customHeight="1">
      <c r="A57" s="53"/>
      <c r="B57" s="53"/>
      <c r="C57" s="53"/>
      <c r="D57" s="53"/>
      <c r="E57" s="14" t="s">
        <v>57</v>
      </c>
      <c r="F57" s="15">
        <f t="shared" si="14"/>
        <v>0</v>
      </c>
      <c r="G57" s="9"/>
      <c r="H57" s="15"/>
      <c r="I57" s="15"/>
      <c r="J57" s="15"/>
      <c r="K57" s="15"/>
      <c r="L57" s="15"/>
    </row>
    <row r="58" spans="1:12" ht="27.75" hidden="1" customHeight="1">
      <c r="A58" s="51" t="s">
        <v>62</v>
      </c>
      <c r="B58" s="51" t="s">
        <v>25</v>
      </c>
      <c r="C58" s="51" t="s">
        <v>9</v>
      </c>
      <c r="D58" s="51" t="s">
        <v>10</v>
      </c>
      <c r="E58" s="14" t="s">
        <v>4</v>
      </c>
      <c r="F58" s="15">
        <f t="shared" si="14"/>
        <v>2237000</v>
      </c>
      <c r="G58" s="9">
        <f>G59+G60+G61+G62</f>
        <v>75000</v>
      </c>
      <c r="H58" s="9">
        <f t="shared" ref="H58:L58" si="18">H59+H60+H61+H62</f>
        <v>200000</v>
      </c>
      <c r="I58" s="9">
        <f t="shared" si="18"/>
        <v>200000</v>
      </c>
      <c r="J58" s="9">
        <f t="shared" si="18"/>
        <v>533000</v>
      </c>
      <c r="K58" s="9">
        <f t="shared" si="18"/>
        <v>585000</v>
      </c>
      <c r="L58" s="9">
        <f t="shared" si="18"/>
        <v>644000</v>
      </c>
    </row>
    <row r="59" spans="1:12" ht="33" hidden="1" customHeight="1">
      <c r="A59" s="52"/>
      <c r="B59" s="52"/>
      <c r="C59" s="52"/>
      <c r="D59" s="52"/>
      <c r="E59" s="14" t="s">
        <v>54</v>
      </c>
      <c r="F59" s="15">
        <f t="shared" si="14"/>
        <v>0</v>
      </c>
      <c r="G59" s="9"/>
      <c r="H59" s="15"/>
      <c r="I59" s="15"/>
      <c r="J59" s="15"/>
      <c r="K59" s="15"/>
      <c r="L59" s="15"/>
    </row>
    <row r="60" spans="1:12" ht="39.75" hidden="1" customHeight="1">
      <c r="A60" s="52"/>
      <c r="B60" s="52"/>
      <c r="C60" s="52"/>
      <c r="D60" s="52"/>
      <c r="E60" s="14" t="s">
        <v>55</v>
      </c>
      <c r="F60" s="15">
        <f t="shared" si="14"/>
        <v>0</v>
      </c>
      <c r="G60" s="9"/>
      <c r="H60" s="15"/>
      <c r="I60" s="15"/>
      <c r="J60" s="15"/>
      <c r="K60" s="15"/>
      <c r="L60" s="15"/>
    </row>
    <row r="61" spans="1:12" ht="27.75" hidden="1" customHeight="1">
      <c r="A61" s="52"/>
      <c r="B61" s="52"/>
      <c r="C61" s="52"/>
      <c r="D61" s="52"/>
      <c r="E61" s="14" t="s">
        <v>56</v>
      </c>
      <c r="F61" s="15">
        <f t="shared" si="14"/>
        <v>2237000</v>
      </c>
      <c r="G61" s="9">
        <v>75000</v>
      </c>
      <c r="H61" s="15">
        <v>200000</v>
      </c>
      <c r="I61" s="15">
        <v>200000</v>
      </c>
      <c r="J61" s="15">
        <v>533000</v>
      </c>
      <c r="K61" s="15">
        <v>585000</v>
      </c>
      <c r="L61" s="15">
        <v>644000</v>
      </c>
    </row>
    <row r="62" spans="1:12" ht="27.75" hidden="1" customHeight="1">
      <c r="A62" s="53"/>
      <c r="B62" s="53"/>
      <c r="C62" s="53"/>
      <c r="D62" s="53"/>
      <c r="E62" s="14" t="s">
        <v>57</v>
      </c>
      <c r="F62" s="15">
        <f t="shared" si="14"/>
        <v>0</v>
      </c>
      <c r="G62" s="9"/>
      <c r="H62" s="15"/>
      <c r="I62" s="15"/>
      <c r="J62" s="15"/>
      <c r="K62" s="15"/>
      <c r="L62" s="15"/>
    </row>
    <row r="63" spans="1:12" ht="29.25" hidden="1" customHeight="1">
      <c r="A63" s="51" t="s">
        <v>63</v>
      </c>
      <c r="B63" s="51" t="s">
        <v>26</v>
      </c>
      <c r="C63" s="51" t="s">
        <v>9</v>
      </c>
      <c r="D63" s="51" t="s">
        <v>10</v>
      </c>
      <c r="E63" s="14" t="s">
        <v>4</v>
      </c>
      <c r="F63" s="15">
        <f t="shared" si="14"/>
        <v>378000</v>
      </c>
      <c r="G63" s="9">
        <f>G64+G65+G66+G67</f>
        <v>0</v>
      </c>
      <c r="H63" s="9">
        <f t="shared" ref="H63:L63" si="19">H64+H65+H66+H67</f>
        <v>114000</v>
      </c>
      <c r="I63" s="9">
        <f t="shared" si="19"/>
        <v>114000</v>
      </c>
      <c r="J63" s="9">
        <f t="shared" si="19"/>
        <v>50000</v>
      </c>
      <c r="K63" s="9">
        <f t="shared" si="19"/>
        <v>50000</v>
      </c>
      <c r="L63" s="9">
        <f t="shared" si="19"/>
        <v>50000</v>
      </c>
    </row>
    <row r="64" spans="1:12" ht="29.25" hidden="1" customHeight="1">
      <c r="A64" s="52"/>
      <c r="B64" s="52"/>
      <c r="C64" s="52"/>
      <c r="D64" s="52"/>
      <c r="E64" s="14" t="s">
        <v>54</v>
      </c>
      <c r="F64" s="15">
        <f t="shared" si="14"/>
        <v>0</v>
      </c>
      <c r="G64" s="9"/>
      <c r="H64" s="15"/>
      <c r="I64" s="15"/>
      <c r="J64" s="15"/>
      <c r="K64" s="15"/>
      <c r="L64" s="15"/>
    </row>
    <row r="65" spans="1:12" ht="45.75" hidden="1" customHeight="1">
      <c r="A65" s="52"/>
      <c r="B65" s="52"/>
      <c r="C65" s="52"/>
      <c r="D65" s="52"/>
      <c r="E65" s="14" t="s">
        <v>55</v>
      </c>
      <c r="F65" s="15">
        <f t="shared" si="14"/>
        <v>0</v>
      </c>
      <c r="G65" s="9"/>
      <c r="H65" s="15"/>
      <c r="I65" s="15"/>
      <c r="J65" s="15"/>
      <c r="K65" s="15"/>
      <c r="L65" s="15"/>
    </row>
    <row r="66" spans="1:12" ht="25.5" hidden="1" customHeight="1">
      <c r="A66" s="52"/>
      <c r="B66" s="52"/>
      <c r="C66" s="52"/>
      <c r="D66" s="52"/>
      <c r="E66" s="14" t="s">
        <v>56</v>
      </c>
      <c r="F66" s="15">
        <f t="shared" si="14"/>
        <v>378000</v>
      </c>
      <c r="G66" s="9">
        <v>0</v>
      </c>
      <c r="H66" s="15">
        <v>114000</v>
      </c>
      <c r="I66" s="15">
        <v>114000</v>
      </c>
      <c r="J66" s="15">
        <v>50000</v>
      </c>
      <c r="K66" s="15">
        <v>50000</v>
      </c>
      <c r="L66" s="15">
        <v>50000</v>
      </c>
    </row>
    <row r="67" spans="1:12" ht="28.5" hidden="1" customHeight="1">
      <c r="A67" s="53"/>
      <c r="B67" s="53"/>
      <c r="C67" s="53"/>
      <c r="D67" s="53"/>
      <c r="E67" s="14" t="s">
        <v>57</v>
      </c>
      <c r="F67" s="15">
        <f t="shared" si="14"/>
        <v>0</v>
      </c>
      <c r="G67" s="9"/>
      <c r="H67" s="15"/>
      <c r="I67" s="15"/>
      <c r="J67" s="15"/>
      <c r="K67" s="15"/>
      <c r="L67" s="15"/>
    </row>
    <row r="68" spans="1:12" ht="33.75" hidden="1" customHeight="1">
      <c r="A68" s="51" t="s">
        <v>64</v>
      </c>
      <c r="B68" s="51" t="s">
        <v>27</v>
      </c>
      <c r="C68" s="51" t="s">
        <v>9</v>
      </c>
      <c r="D68" s="51" t="s">
        <v>10</v>
      </c>
      <c r="E68" s="14" t="s">
        <v>4</v>
      </c>
      <c r="F68" s="15">
        <f t="shared" si="14"/>
        <v>249000</v>
      </c>
      <c r="G68" s="9">
        <f>G69+G70+G71+G72</f>
        <v>10000</v>
      </c>
      <c r="H68" s="9">
        <f t="shared" ref="H68:L68" si="20">H69+H70+H71+H72</f>
        <v>10000</v>
      </c>
      <c r="I68" s="9">
        <f t="shared" si="20"/>
        <v>10000</v>
      </c>
      <c r="J68" s="9">
        <f t="shared" si="20"/>
        <v>66000</v>
      </c>
      <c r="K68" s="9">
        <f t="shared" si="20"/>
        <v>73000</v>
      </c>
      <c r="L68" s="9">
        <f t="shared" si="20"/>
        <v>80000</v>
      </c>
    </row>
    <row r="69" spans="1:12" ht="33.75" hidden="1" customHeight="1">
      <c r="A69" s="52"/>
      <c r="B69" s="52"/>
      <c r="C69" s="52"/>
      <c r="D69" s="52"/>
      <c r="E69" s="14" t="s">
        <v>54</v>
      </c>
      <c r="F69" s="15">
        <f t="shared" si="14"/>
        <v>0</v>
      </c>
      <c r="G69" s="9"/>
      <c r="H69" s="15"/>
      <c r="I69" s="15"/>
      <c r="J69" s="15"/>
      <c r="K69" s="15"/>
      <c r="L69" s="15"/>
    </row>
    <row r="70" spans="1:12" ht="44.25" hidden="1" customHeight="1">
      <c r="A70" s="52"/>
      <c r="B70" s="52"/>
      <c r="C70" s="52"/>
      <c r="D70" s="52"/>
      <c r="E70" s="14" t="s">
        <v>55</v>
      </c>
      <c r="F70" s="15">
        <f t="shared" si="14"/>
        <v>0</v>
      </c>
      <c r="G70" s="9"/>
      <c r="H70" s="15"/>
      <c r="I70" s="15"/>
      <c r="J70" s="15"/>
      <c r="K70" s="15"/>
      <c r="L70" s="15"/>
    </row>
    <row r="71" spans="1:12" ht="23.25" hidden="1" customHeight="1">
      <c r="A71" s="52"/>
      <c r="B71" s="52"/>
      <c r="C71" s="52"/>
      <c r="D71" s="52"/>
      <c r="E71" s="14" t="s">
        <v>56</v>
      </c>
      <c r="F71" s="15">
        <f t="shared" si="14"/>
        <v>249000</v>
      </c>
      <c r="G71" s="9">
        <v>10000</v>
      </c>
      <c r="H71" s="15">
        <v>10000</v>
      </c>
      <c r="I71" s="15">
        <v>10000</v>
      </c>
      <c r="J71" s="15">
        <v>66000</v>
      </c>
      <c r="K71" s="15">
        <v>73000</v>
      </c>
      <c r="L71" s="15">
        <v>80000</v>
      </c>
    </row>
    <row r="72" spans="1:12" ht="30.75" hidden="1" customHeight="1">
      <c r="A72" s="53"/>
      <c r="B72" s="53"/>
      <c r="C72" s="53"/>
      <c r="D72" s="53"/>
      <c r="E72" s="14" t="s">
        <v>57</v>
      </c>
      <c r="F72" s="15">
        <f t="shared" si="14"/>
        <v>0</v>
      </c>
      <c r="G72" s="9"/>
      <c r="H72" s="15"/>
      <c r="I72" s="15"/>
      <c r="J72" s="15"/>
      <c r="K72" s="15"/>
      <c r="L72" s="15"/>
    </row>
    <row r="73" spans="1:12" ht="29.25" hidden="1" customHeight="1">
      <c r="A73" s="51" t="s">
        <v>65</v>
      </c>
      <c r="B73" s="57" t="s">
        <v>28</v>
      </c>
      <c r="C73" s="51" t="s">
        <v>9</v>
      </c>
      <c r="D73" s="51" t="s">
        <v>10</v>
      </c>
      <c r="E73" s="14" t="s">
        <v>4</v>
      </c>
      <c r="F73" s="15">
        <f t="shared" si="14"/>
        <v>950000</v>
      </c>
      <c r="G73" s="9">
        <f>G74+G75+G76+G77</f>
        <v>100000</v>
      </c>
      <c r="H73" s="9">
        <f t="shared" ref="H73:L73" si="21">H74+H75+H76+H77</f>
        <v>350000</v>
      </c>
      <c r="I73" s="9">
        <f t="shared" si="21"/>
        <v>350000</v>
      </c>
      <c r="J73" s="9">
        <f t="shared" si="21"/>
        <v>50000</v>
      </c>
      <c r="K73" s="9">
        <f t="shared" si="21"/>
        <v>50000</v>
      </c>
      <c r="L73" s="9">
        <f t="shared" si="21"/>
        <v>50000</v>
      </c>
    </row>
    <row r="74" spans="1:12" ht="29.25" hidden="1" customHeight="1">
      <c r="A74" s="52"/>
      <c r="B74" s="58"/>
      <c r="C74" s="52"/>
      <c r="D74" s="52"/>
      <c r="E74" s="14" t="s">
        <v>54</v>
      </c>
      <c r="F74" s="15">
        <f t="shared" si="14"/>
        <v>0</v>
      </c>
      <c r="G74" s="9"/>
      <c r="H74" s="15"/>
      <c r="I74" s="15"/>
      <c r="J74" s="15"/>
      <c r="K74" s="15"/>
      <c r="L74" s="15"/>
    </row>
    <row r="75" spans="1:12" ht="48" hidden="1" customHeight="1">
      <c r="A75" s="52"/>
      <c r="B75" s="58"/>
      <c r="C75" s="52"/>
      <c r="D75" s="52"/>
      <c r="E75" s="14" t="s">
        <v>55</v>
      </c>
      <c r="F75" s="15">
        <f t="shared" si="14"/>
        <v>0</v>
      </c>
      <c r="G75" s="9"/>
      <c r="H75" s="15"/>
      <c r="I75" s="15"/>
      <c r="J75" s="15"/>
      <c r="K75" s="15"/>
      <c r="L75" s="15"/>
    </row>
    <row r="76" spans="1:12" ht="29.25" hidden="1" customHeight="1">
      <c r="A76" s="52"/>
      <c r="B76" s="58"/>
      <c r="C76" s="52"/>
      <c r="D76" s="52"/>
      <c r="E76" s="14" t="s">
        <v>56</v>
      </c>
      <c r="F76" s="15">
        <f t="shared" si="14"/>
        <v>950000</v>
      </c>
      <c r="G76" s="9">
        <v>100000</v>
      </c>
      <c r="H76" s="15">
        <v>350000</v>
      </c>
      <c r="I76" s="15">
        <v>350000</v>
      </c>
      <c r="J76" s="15">
        <v>50000</v>
      </c>
      <c r="K76" s="15">
        <v>50000</v>
      </c>
      <c r="L76" s="15">
        <v>50000</v>
      </c>
    </row>
    <row r="77" spans="1:12" ht="29.25" hidden="1" customHeight="1">
      <c r="A77" s="53"/>
      <c r="B77" s="59"/>
      <c r="C77" s="53"/>
      <c r="D77" s="53"/>
      <c r="E77" s="14" t="s">
        <v>57</v>
      </c>
      <c r="F77" s="15">
        <f t="shared" si="14"/>
        <v>0</v>
      </c>
      <c r="G77" s="9"/>
      <c r="H77" s="15"/>
      <c r="I77" s="15"/>
      <c r="J77" s="15"/>
      <c r="K77" s="15"/>
      <c r="L77" s="15"/>
    </row>
    <row r="78" spans="1:12" ht="30.75" hidden="1" customHeight="1">
      <c r="A78" s="51" t="s">
        <v>66</v>
      </c>
      <c r="B78" s="51" t="s">
        <v>29</v>
      </c>
      <c r="C78" s="51" t="s">
        <v>9</v>
      </c>
      <c r="D78" s="51" t="s">
        <v>10</v>
      </c>
      <c r="E78" s="14" t="s">
        <v>4</v>
      </c>
      <c r="F78" s="15">
        <f t="shared" si="14"/>
        <v>420000</v>
      </c>
      <c r="G78" s="15">
        <f>SUM(G79:G82)</f>
        <v>0</v>
      </c>
      <c r="H78" s="15">
        <f t="shared" ref="H78:L78" si="22">SUM(H79:H82)</f>
        <v>60000</v>
      </c>
      <c r="I78" s="15">
        <f t="shared" si="22"/>
        <v>60000</v>
      </c>
      <c r="J78" s="15">
        <f t="shared" si="22"/>
        <v>100000</v>
      </c>
      <c r="K78" s="15">
        <f t="shared" si="22"/>
        <v>100000</v>
      </c>
      <c r="L78" s="15">
        <f t="shared" si="22"/>
        <v>100000</v>
      </c>
    </row>
    <row r="79" spans="1:12" ht="30.75" hidden="1" customHeight="1">
      <c r="A79" s="52"/>
      <c r="B79" s="52"/>
      <c r="C79" s="52"/>
      <c r="D79" s="52"/>
      <c r="E79" s="14" t="s">
        <v>54</v>
      </c>
      <c r="F79" s="15">
        <f t="shared" si="14"/>
        <v>0</v>
      </c>
      <c r="G79" s="9"/>
      <c r="H79" s="1"/>
      <c r="I79" s="1"/>
      <c r="J79" s="1"/>
      <c r="K79" s="1"/>
      <c r="L79" s="1"/>
    </row>
    <row r="80" spans="1:12" ht="42.75" hidden="1" customHeight="1">
      <c r="A80" s="52"/>
      <c r="B80" s="52"/>
      <c r="C80" s="52"/>
      <c r="D80" s="52"/>
      <c r="E80" s="14" t="s">
        <v>55</v>
      </c>
      <c r="F80" s="15">
        <f t="shared" si="14"/>
        <v>0</v>
      </c>
      <c r="G80" s="9"/>
      <c r="H80" s="1"/>
      <c r="I80" s="1"/>
      <c r="J80" s="1"/>
      <c r="K80" s="1"/>
      <c r="L80" s="1"/>
    </row>
    <row r="81" spans="1:12" ht="30.75" hidden="1" customHeight="1">
      <c r="A81" s="52"/>
      <c r="B81" s="52"/>
      <c r="C81" s="52"/>
      <c r="D81" s="52"/>
      <c r="E81" s="14" t="s">
        <v>56</v>
      </c>
      <c r="F81" s="15">
        <f t="shared" si="14"/>
        <v>420000</v>
      </c>
      <c r="G81" s="9">
        <v>0</v>
      </c>
      <c r="H81" s="1">
        <v>60000</v>
      </c>
      <c r="I81" s="1">
        <v>60000</v>
      </c>
      <c r="J81" s="1">
        <v>100000</v>
      </c>
      <c r="K81" s="1">
        <v>100000</v>
      </c>
      <c r="L81" s="1">
        <v>100000</v>
      </c>
    </row>
    <row r="82" spans="1:12" ht="30.75" hidden="1" customHeight="1">
      <c r="A82" s="53"/>
      <c r="B82" s="53"/>
      <c r="C82" s="53"/>
      <c r="D82" s="53"/>
      <c r="E82" s="14" t="s">
        <v>57</v>
      </c>
      <c r="F82" s="15">
        <f t="shared" si="14"/>
        <v>0</v>
      </c>
      <c r="G82" s="9"/>
      <c r="H82" s="1"/>
      <c r="I82" s="1"/>
      <c r="J82" s="1"/>
      <c r="K82" s="1"/>
      <c r="L82" s="1"/>
    </row>
    <row r="83" spans="1:12" ht="31.5" hidden="1" customHeight="1">
      <c r="A83" s="39" t="s">
        <v>67</v>
      </c>
      <c r="B83" s="39" t="s">
        <v>40</v>
      </c>
      <c r="C83" s="39" t="s">
        <v>9</v>
      </c>
      <c r="D83" s="39" t="s">
        <v>10</v>
      </c>
      <c r="E83" s="14" t="s">
        <v>4</v>
      </c>
      <c r="F83" s="15">
        <f t="shared" si="14"/>
        <v>2100600</v>
      </c>
      <c r="G83" s="9">
        <f>SUM(G84:G87)</f>
        <v>515600</v>
      </c>
      <c r="H83" s="9">
        <f t="shared" ref="H83:L83" si="23">SUM(H84:H87)</f>
        <v>520000</v>
      </c>
      <c r="I83" s="9">
        <f t="shared" si="23"/>
        <v>520000</v>
      </c>
      <c r="J83" s="9">
        <f t="shared" si="23"/>
        <v>0</v>
      </c>
      <c r="K83" s="9">
        <f t="shared" si="23"/>
        <v>0</v>
      </c>
      <c r="L83" s="9">
        <f t="shared" si="23"/>
        <v>545000</v>
      </c>
    </row>
    <row r="84" spans="1:12" ht="31.5" hidden="1" customHeight="1">
      <c r="A84" s="40"/>
      <c r="B84" s="40"/>
      <c r="C84" s="40"/>
      <c r="D84" s="40"/>
      <c r="E84" s="14" t="s">
        <v>54</v>
      </c>
      <c r="F84" s="15">
        <f t="shared" si="14"/>
        <v>0</v>
      </c>
      <c r="G84" s="9"/>
      <c r="H84" s="9"/>
      <c r="I84" s="9"/>
      <c r="J84" s="9"/>
      <c r="K84" s="9"/>
      <c r="L84" s="9"/>
    </row>
    <row r="85" spans="1:12" ht="48" hidden="1" customHeight="1">
      <c r="A85" s="40"/>
      <c r="B85" s="40"/>
      <c r="C85" s="40"/>
      <c r="D85" s="40"/>
      <c r="E85" s="14" t="s">
        <v>55</v>
      </c>
      <c r="F85" s="15">
        <f t="shared" si="14"/>
        <v>0</v>
      </c>
      <c r="G85" s="9"/>
      <c r="H85" s="9"/>
      <c r="I85" s="9"/>
      <c r="J85" s="9"/>
      <c r="K85" s="9"/>
      <c r="L85" s="9"/>
    </row>
    <row r="86" spans="1:12" ht="31.5" hidden="1" customHeight="1">
      <c r="A86" s="40"/>
      <c r="B86" s="40"/>
      <c r="C86" s="40"/>
      <c r="D86" s="40"/>
      <c r="E86" s="14" t="s">
        <v>56</v>
      </c>
      <c r="F86" s="15">
        <f t="shared" si="14"/>
        <v>2100600</v>
      </c>
      <c r="G86" s="9">
        <v>515600</v>
      </c>
      <c r="H86" s="9">
        <v>520000</v>
      </c>
      <c r="I86" s="9">
        <v>520000</v>
      </c>
      <c r="J86" s="9">
        <v>0</v>
      </c>
      <c r="K86" s="9">
        <v>0</v>
      </c>
      <c r="L86" s="9">
        <v>545000</v>
      </c>
    </row>
    <row r="87" spans="1:12" ht="31.5" hidden="1" customHeight="1">
      <c r="A87" s="41"/>
      <c r="B87" s="41"/>
      <c r="C87" s="41"/>
      <c r="D87" s="41"/>
      <c r="E87" s="14" t="s">
        <v>57</v>
      </c>
      <c r="F87" s="15">
        <f t="shared" si="14"/>
        <v>0</v>
      </c>
      <c r="G87" s="9"/>
      <c r="H87" s="9"/>
      <c r="I87" s="9"/>
      <c r="J87" s="9"/>
      <c r="K87" s="9"/>
      <c r="L87" s="9"/>
    </row>
    <row r="88" spans="1:12" ht="32.25" hidden="1" customHeight="1">
      <c r="A88" s="39" t="s">
        <v>68</v>
      </c>
      <c r="B88" s="39" t="s">
        <v>41</v>
      </c>
      <c r="C88" s="39" t="s">
        <v>9</v>
      </c>
      <c r="D88" s="39" t="s">
        <v>10</v>
      </c>
      <c r="E88" s="14" t="s">
        <v>4</v>
      </c>
      <c r="F88" s="15">
        <f t="shared" si="14"/>
        <v>7824000</v>
      </c>
      <c r="G88" s="9">
        <f>SUM(G89:G92)</f>
        <v>1090000</v>
      </c>
      <c r="H88" s="9">
        <f t="shared" ref="H88:L88" si="24">SUM(H89:H92)</f>
        <v>1967000</v>
      </c>
      <c r="I88" s="9">
        <f t="shared" si="24"/>
        <v>1967000</v>
      </c>
      <c r="J88" s="9">
        <f t="shared" si="24"/>
        <v>640000</v>
      </c>
      <c r="K88" s="9">
        <f t="shared" si="24"/>
        <v>1354000</v>
      </c>
      <c r="L88" s="9">
        <f t="shared" si="24"/>
        <v>806000</v>
      </c>
    </row>
    <row r="89" spans="1:12" ht="33.75" hidden="1" customHeight="1">
      <c r="A89" s="40"/>
      <c r="B89" s="40"/>
      <c r="C89" s="40"/>
      <c r="D89" s="40"/>
      <c r="E89" s="14" t="s">
        <v>54</v>
      </c>
      <c r="F89" s="15">
        <f t="shared" si="14"/>
        <v>0</v>
      </c>
      <c r="G89" s="9"/>
      <c r="H89" s="9"/>
      <c r="I89" s="9"/>
      <c r="J89" s="9"/>
      <c r="K89" s="9"/>
      <c r="L89" s="9"/>
    </row>
    <row r="90" spans="1:12" ht="43.5" hidden="1" customHeight="1">
      <c r="A90" s="40"/>
      <c r="B90" s="40"/>
      <c r="C90" s="40"/>
      <c r="D90" s="40"/>
      <c r="E90" s="14" t="s">
        <v>55</v>
      </c>
      <c r="F90" s="15">
        <f t="shared" si="14"/>
        <v>0</v>
      </c>
      <c r="G90" s="9"/>
      <c r="H90" s="9"/>
      <c r="I90" s="9"/>
      <c r="J90" s="9"/>
      <c r="K90" s="9"/>
      <c r="L90" s="9"/>
    </row>
    <row r="91" spans="1:12" ht="22.5" hidden="1" customHeight="1">
      <c r="A91" s="40"/>
      <c r="B91" s="40"/>
      <c r="C91" s="40"/>
      <c r="D91" s="40"/>
      <c r="E91" s="14" t="s">
        <v>56</v>
      </c>
      <c r="F91" s="15">
        <f t="shared" si="14"/>
        <v>7824000</v>
      </c>
      <c r="G91" s="9">
        <v>1090000</v>
      </c>
      <c r="H91" s="9">
        <v>1967000</v>
      </c>
      <c r="I91" s="9">
        <v>1967000</v>
      </c>
      <c r="J91" s="9">
        <v>640000</v>
      </c>
      <c r="K91" s="9">
        <v>1354000</v>
      </c>
      <c r="L91" s="9">
        <v>806000</v>
      </c>
    </row>
    <row r="92" spans="1:12" ht="39.75" hidden="1" customHeight="1">
      <c r="A92" s="41"/>
      <c r="B92" s="41"/>
      <c r="C92" s="41"/>
      <c r="D92" s="41"/>
      <c r="E92" s="14" t="s">
        <v>57</v>
      </c>
      <c r="F92" s="15">
        <f t="shared" si="14"/>
        <v>0</v>
      </c>
      <c r="G92" s="9"/>
      <c r="H92" s="9"/>
      <c r="I92" s="9"/>
      <c r="J92" s="9"/>
      <c r="K92" s="9"/>
      <c r="L92" s="9"/>
    </row>
    <row r="93" spans="1:12" ht="26.25" hidden="1" customHeight="1">
      <c r="A93" s="39" t="s">
        <v>69</v>
      </c>
      <c r="B93" s="39" t="s">
        <v>42</v>
      </c>
      <c r="C93" s="39" t="s">
        <v>9</v>
      </c>
      <c r="D93" s="39" t="s">
        <v>10</v>
      </c>
      <c r="E93" s="14" t="s">
        <v>4</v>
      </c>
      <c r="F93" s="15">
        <f t="shared" si="14"/>
        <v>3960000</v>
      </c>
      <c r="G93" s="9">
        <f>SUM(G94:G97)</f>
        <v>660000</v>
      </c>
      <c r="H93" s="9">
        <f t="shared" ref="H93:L93" si="25">SUM(H94:H97)</f>
        <v>660000</v>
      </c>
      <c r="I93" s="9">
        <f t="shared" si="25"/>
        <v>660000</v>
      </c>
      <c r="J93" s="9">
        <f t="shared" si="25"/>
        <v>660000</v>
      </c>
      <c r="K93" s="9">
        <f t="shared" si="25"/>
        <v>660000</v>
      </c>
      <c r="L93" s="9">
        <f t="shared" si="25"/>
        <v>660000</v>
      </c>
    </row>
    <row r="94" spans="1:12" ht="26.25" hidden="1" customHeight="1">
      <c r="A94" s="40"/>
      <c r="B94" s="40"/>
      <c r="C94" s="40"/>
      <c r="D94" s="40"/>
      <c r="E94" s="14" t="s">
        <v>54</v>
      </c>
      <c r="F94" s="15">
        <f t="shared" si="14"/>
        <v>0</v>
      </c>
      <c r="G94" s="11"/>
      <c r="H94" s="9"/>
      <c r="I94" s="9"/>
      <c r="J94" s="9"/>
      <c r="K94" s="9"/>
      <c r="L94" s="9"/>
    </row>
    <row r="95" spans="1:12" ht="45" hidden="1" customHeight="1">
      <c r="A95" s="40"/>
      <c r="B95" s="40"/>
      <c r="C95" s="40"/>
      <c r="D95" s="40"/>
      <c r="E95" s="14" t="s">
        <v>55</v>
      </c>
      <c r="F95" s="15">
        <f t="shared" si="14"/>
        <v>0</v>
      </c>
      <c r="G95" s="11"/>
      <c r="H95" s="9"/>
      <c r="I95" s="9"/>
      <c r="J95" s="9"/>
      <c r="K95" s="9"/>
      <c r="L95" s="9"/>
    </row>
    <row r="96" spans="1:12" ht="26.25" hidden="1" customHeight="1">
      <c r="A96" s="40"/>
      <c r="B96" s="40"/>
      <c r="C96" s="40"/>
      <c r="D96" s="40"/>
      <c r="E96" s="14" t="s">
        <v>56</v>
      </c>
      <c r="F96" s="15">
        <f t="shared" si="14"/>
        <v>3960000</v>
      </c>
      <c r="G96" s="11">
        <v>660000</v>
      </c>
      <c r="H96" s="9">
        <v>660000</v>
      </c>
      <c r="I96" s="9">
        <v>660000</v>
      </c>
      <c r="J96" s="9">
        <v>660000</v>
      </c>
      <c r="K96" s="9">
        <v>660000</v>
      </c>
      <c r="L96" s="9">
        <v>660000</v>
      </c>
    </row>
    <row r="97" spans="1:12" ht="26.25" hidden="1" customHeight="1">
      <c r="A97" s="41"/>
      <c r="B97" s="41"/>
      <c r="C97" s="41"/>
      <c r="D97" s="41"/>
      <c r="E97" s="14" t="s">
        <v>57</v>
      </c>
      <c r="F97" s="15">
        <f t="shared" si="14"/>
        <v>0</v>
      </c>
      <c r="G97" s="11"/>
      <c r="H97" s="9"/>
      <c r="I97" s="9"/>
      <c r="J97" s="9"/>
      <c r="K97" s="9"/>
      <c r="L97" s="9"/>
    </row>
    <row r="98" spans="1:12" ht="28.5" hidden="1" customHeight="1">
      <c r="A98" s="39" t="s">
        <v>70</v>
      </c>
      <c r="B98" s="39" t="s">
        <v>43</v>
      </c>
      <c r="C98" s="39" t="s">
        <v>9</v>
      </c>
      <c r="D98" s="39" t="s">
        <v>10</v>
      </c>
      <c r="E98" s="14" t="s">
        <v>4</v>
      </c>
      <c r="F98" s="15">
        <f t="shared" si="14"/>
        <v>239550</v>
      </c>
      <c r="G98" s="13">
        <f>SUM(G99:G102)</f>
        <v>79550</v>
      </c>
      <c r="H98" s="13">
        <f t="shared" ref="H98:L98" si="26">SUM(H99:H102)</f>
        <v>80000</v>
      </c>
      <c r="I98" s="13">
        <f t="shared" si="26"/>
        <v>80000</v>
      </c>
      <c r="J98" s="13">
        <f t="shared" si="26"/>
        <v>0</v>
      </c>
      <c r="K98" s="13">
        <f t="shared" si="26"/>
        <v>0</v>
      </c>
      <c r="L98" s="13">
        <f t="shared" si="26"/>
        <v>0</v>
      </c>
    </row>
    <row r="99" spans="1:12" ht="28.5" hidden="1" customHeight="1">
      <c r="A99" s="40"/>
      <c r="B99" s="40"/>
      <c r="C99" s="40"/>
      <c r="D99" s="40"/>
      <c r="E99" s="14" t="s">
        <v>54</v>
      </c>
      <c r="F99" s="15">
        <f t="shared" si="14"/>
        <v>0</v>
      </c>
      <c r="G99" s="11"/>
      <c r="H99" s="9"/>
      <c r="I99" s="9"/>
      <c r="J99" s="9"/>
      <c r="K99" s="9"/>
      <c r="L99" s="9"/>
    </row>
    <row r="100" spans="1:12" ht="48.75" hidden="1" customHeight="1">
      <c r="A100" s="40"/>
      <c r="B100" s="40"/>
      <c r="C100" s="40"/>
      <c r="D100" s="40"/>
      <c r="E100" s="14" t="s">
        <v>55</v>
      </c>
      <c r="F100" s="15">
        <f t="shared" si="14"/>
        <v>0</v>
      </c>
      <c r="G100" s="11"/>
      <c r="H100" s="9"/>
      <c r="I100" s="9"/>
      <c r="J100" s="9"/>
      <c r="K100" s="9"/>
      <c r="L100" s="9"/>
    </row>
    <row r="101" spans="1:12" ht="28.5" hidden="1" customHeight="1">
      <c r="A101" s="40"/>
      <c r="B101" s="40"/>
      <c r="C101" s="40"/>
      <c r="D101" s="40"/>
      <c r="E101" s="14" t="s">
        <v>56</v>
      </c>
      <c r="F101" s="15">
        <f t="shared" si="14"/>
        <v>239550</v>
      </c>
      <c r="G101" s="11">
        <v>79550</v>
      </c>
      <c r="H101" s="9">
        <v>80000</v>
      </c>
      <c r="I101" s="9">
        <v>80000</v>
      </c>
      <c r="J101" s="9">
        <v>0</v>
      </c>
      <c r="K101" s="9">
        <v>0</v>
      </c>
      <c r="L101" s="9">
        <v>0</v>
      </c>
    </row>
    <row r="102" spans="1:12" ht="28.5" hidden="1" customHeight="1">
      <c r="A102" s="41"/>
      <c r="B102" s="41"/>
      <c r="C102" s="41"/>
      <c r="D102" s="41"/>
      <c r="E102" s="14" t="s">
        <v>57</v>
      </c>
      <c r="F102" s="15">
        <f t="shared" si="14"/>
        <v>0</v>
      </c>
      <c r="G102" s="11"/>
      <c r="H102" s="9"/>
      <c r="I102" s="9"/>
      <c r="J102" s="9"/>
      <c r="K102" s="9"/>
      <c r="L102" s="9"/>
    </row>
    <row r="103" spans="1:12" ht="25.5" hidden="1" customHeight="1">
      <c r="A103" s="39" t="s">
        <v>71</v>
      </c>
      <c r="B103" s="39" t="s">
        <v>44</v>
      </c>
      <c r="C103" s="39" t="s">
        <v>13</v>
      </c>
      <c r="D103" s="39" t="s">
        <v>15</v>
      </c>
      <c r="E103" s="14" t="s">
        <v>4</v>
      </c>
      <c r="F103" s="15">
        <f t="shared" si="14"/>
        <v>3000000</v>
      </c>
      <c r="G103" s="9">
        <f>SUM(G104:G107)</f>
        <v>1000000</v>
      </c>
      <c r="H103" s="9">
        <f t="shared" ref="H103:L103" si="27">SUM(H104:H107)</f>
        <v>1000000</v>
      </c>
      <c r="I103" s="9">
        <f t="shared" si="27"/>
        <v>1000000</v>
      </c>
      <c r="J103" s="9">
        <f t="shared" si="27"/>
        <v>0</v>
      </c>
      <c r="K103" s="9">
        <f t="shared" si="27"/>
        <v>0</v>
      </c>
      <c r="L103" s="9">
        <f t="shared" si="27"/>
        <v>0</v>
      </c>
    </row>
    <row r="104" spans="1:12" ht="25.5" hidden="1" customHeight="1">
      <c r="A104" s="40"/>
      <c r="B104" s="40"/>
      <c r="C104" s="40"/>
      <c r="D104" s="40"/>
      <c r="E104" s="14" t="s">
        <v>54</v>
      </c>
      <c r="F104" s="15">
        <f t="shared" si="14"/>
        <v>0</v>
      </c>
      <c r="G104" s="9"/>
      <c r="H104" s="9"/>
      <c r="I104" s="9"/>
      <c r="J104" s="9"/>
      <c r="K104" s="9"/>
      <c r="L104" s="9"/>
    </row>
    <row r="105" spans="1:12" ht="50.25" hidden="1" customHeight="1">
      <c r="A105" s="40"/>
      <c r="B105" s="40"/>
      <c r="C105" s="40"/>
      <c r="D105" s="40"/>
      <c r="E105" s="14" t="s">
        <v>55</v>
      </c>
      <c r="F105" s="15">
        <f t="shared" si="14"/>
        <v>0</v>
      </c>
      <c r="G105" s="9"/>
      <c r="H105" s="9"/>
      <c r="I105" s="9"/>
      <c r="J105" s="9"/>
      <c r="K105" s="9"/>
      <c r="L105" s="9"/>
    </row>
    <row r="106" spans="1:12" ht="25.5" hidden="1" customHeight="1">
      <c r="A106" s="40"/>
      <c r="B106" s="40"/>
      <c r="C106" s="40"/>
      <c r="D106" s="40"/>
      <c r="E106" s="14" t="s">
        <v>56</v>
      </c>
      <c r="F106" s="15">
        <f t="shared" si="14"/>
        <v>3000000</v>
      </c>
      <c r="G106" s="9">
        <v>1000000</v>
      </c>
      <c r="H106" s="9">
        <v>1000000</v>
      </c>
      <c r="I106" s="9">
        <v>1000000</v>
      </c>
      <c r="J106" s="9">
        <v>0</v>
      </c>
      <c r="K106" s="9">
        <v>0</v>
      </c>
      <c r="L106" s="9">
        <v>0</v>
      </c>
    </row>
    <row r="107" spans="1:12" ht="25.5" hidden="1" customHeight="1">
      <c r="A107" s="41"/>
      <c r="B107" s="41"/>
      <c r="C107" s="41"/>
      <c r="D107" s="41"/>
      <c r="E107" s="14" t="s">
        <v>57</v>
      </c>
      <c r="F107" s="15">
        <f t="shared" si="14"/>
        <v>0</v>
      </c>
      <c r="G107" s="9"/>
      <c r="H107" s="9"/>
      <c r="I107" s="9"/>
      <c r="J107" s="9"/>
      <c r="K107" s="9"/>
      <c r="L107" s="9"/>
    </row>
    <row r="108" spans="1:12" ht="25.5" hidden="1" customHeight="1">
      <c r="A108" s="39" t="s">
        <v>72</v>
      </c>
      <c r="B108" s="39" t="s">
        <v>45</v>
      </c>
      <c r="C108" s="39" t="s">
        <v>13</v>
      </c>
      <c r="D108" s="39" t="s">
        <v>13</v>
      </c>
      <c r="E108" s="14" t="s">
        <v>4</v>
      </c>
      <c r="F108" s="15">
        <f t="shared" si="14"/>
        <v>4186000</v>
      </c>
      <c r="G108" s="9">
        <f>SUM(G109:G112)</f>
        <v>0</v>
      </c>
      <c r="H108" s="9">
        <f t="shared" ref="H108:L108" si="28">SUM(H109:H112)</f>
        <v>494000</v>
      </c>
      <c r="I108" s="9">
        <f t="shared" si="28"/>
        <v>504000</v>
      </c>
      <c r="J108" s="9">
        <f t="shared" si="28"/>
        <v>723000</v>
      </c>
      <c r="K108" s="9">
        <f t="shared" si="28"/>
        <v>795000</v>
      </c>
      <c r="L108" s="9">
        <f t="shared" si="28"/>
        <v>1670000</v>
      </c>
    </row>
    <row r="109" spans="1:12" ht="25.5" hidden="1" customHeight="1">
      <c r="A109" s="40"/>
      <c r="B109" s="40"/>
      <c r="C109" s="40"/>
      <c r="D109" s="40"/>
      <c r="E109" s="14" t="s">
        <v>54</v>
      </c>
      <c r="F109" s="15">
        <f t="shared" si="14"/>
        <v>0</v>
      </c>
      <c r="G109" s="9"/>
      <c r="H109" s="9"/>
      <c r="I109" s="9"/>
      <c r="J109" s="9"/>
      <c r="K109" s="9"/>
      <c r="L109" s="9"/>
    </row>
    <row r="110" spans="1:12" ht="45" hidden="1" customHeight="1">
      <c r="A110" s="40"/>
      <c r="B110" s="40"/>
      <c r="C110" s="40"/>
      <c r="D110" s="40"/>
      <c r="E110" s="14" t="s">
        <v>55</v>
      </c>
      <c r="F110" s="15">
        <f t="shared" si="14"/>
        <v>0</v>
      </c>
      <c r="G110" s="9"/>
      <c r="H110" s="9"/>
      <c r="I110" s="9"/>
      <c r="J110" s="9"/>
      <c r="K110" s="9"/>
      <c r="L110" s="9"/>
    </row>
    <row r="111" spans="1:12" ht="25.5" hidden="1" customHeight="1">
      <c r="A111" s="40"/>
      <c r="B111" s="40"/>
      <c r="C111" s="40"/>
      <c r="D111" s="40"/>
      <c r="E111" s="14" t="s">
        <v>56</v>
      </c>
      <c r="F111" s="15">
        <f t="shared" si="14"/>
        <v>4186000</v>
      </c>
      <c r="G111" s="9">
        <v>0</v>
      </c>
      <c r="H111" s="9">
        <v>494000</v>
      </c>
      <c r="I111" s="9">
        <v>504000</v>
      </c>
      <c r="J111" s="9">
        <v>723000</v>
      </c>
      <c r="K111" s="9">
        <v>795000</v>
      </c>
      <c r="L111" s="9">
        <v>1670000</v>
      </c>
    </row>
    <row r="112" spans="1:12" ht="32.25" hidden="1" customHeight="1">
      <c r="A112" s="41"/>
      <c r="B112" s="41"/>
      <c r="C112" s="41"/>
      <c r="D112" s="41"/>
      <c r="E112" s="14" t="s">
        <v>57</v>
      </c>
      <c r="F112" s="15">
        <f t="shared" si="14"/>
        <v>0</v>
      </c>
      <c r="G112" s="9"/>
      <c r="H112" s="9"/>
      <c r="I112" s="9"/>
      <c r="J112" s="9"/>
      <c r="K112" s="9"/>
      <c r="L112" s="9"/>
    </row>
    <row r="113" spans="1:12" ht="30" hidden="1" customHeight="1">
      <c r="A113" s="39" t="s">
        <v>73</v>
      </c>
      <c r="B113" s="39" t="s">
        <v>46</v>
      </c>
      <c r="C113" s="39" t="s">
        <v>9</v>
      </c>
      <c r="D113" s="39" t="s">
        <v>10</v>
      </c>
      <c r="E113" s="14" t="s">
        <v>4</v>
      </c>
      <c r="F113" s="15">
        <f t="shared" si="14"/>
        <v>711400</v>
      </c>
      <c r="G113" s="15">
        <f>SUM(G114:G117)</f>
        <v>75400</v>
      </c>
      <c r="H113" s="15">
        <f t="shared" ref="H113:L113" si="29">SUM(H114:H117)</f>
        <v>78000</v>
      </c>
      <c r="I113" s="15">
        <f t="shared" si="29"/>
        <v>78000</v>
      </c>
      <c r="J113" s="15">
        <f t="shared" si="29"/>
        <v>201000</v>
      </c>
      <c r="K113" s="15">
        <f t="shared" si="29"/>
        <v>78000</v>
      </c>
      <c r="L113" s="15">
        <f t="shared" si="29"/>
        <v>201000</v>
      </c>
    </row>
    <row r="114" spans="1:12" ht="30" hidden="1" customHeight="1">
      <c r="A114" s="40"/>
      <c r="B114" s="40"/>
      <c r="C114" s="40"/>
      <c r="D114" s="40"/>
      <c r="E114" s="14" t="s">
        <v>54</v>
      </c>
      <c r="F114" s="15">
        <f t="shared" si="14"/>
        <v>0</v>
      </c>
      <c r="G114" s="9"/>
      <c r="H114" s="9"/>
      <c r="I114" s="9"/>
      <c r="J114" s="9"/>
      <c r="K114" s="9"/>
      <c r="L114" s="9"/>
    </row>
    <row r="115" spans="1:12" ht="45" hidden="1" customHeight="1">
      <c r="A115" s="40"/>
      <c r="B115" s="40"/>
      <c r="C115" s="40"/>
      <c r="D115" s="40"/>
      <c r="E115" s="14" t="s">
        <v>55</v>
      </c>
      <c r="F115" s="15">
        <f t="shared" si="14"/>
        <v>0</v>
      </c>
      <c r="G115" s="9"/>
      <c r="H115" s="9"/>
      <c r="I115" s="9"/>
      <c r="J115" s="9"/>
      <c r="K115" s="9"/>
      <c r="L115" s="9"/>
    </row>
    <row r="116" spans="1:12" ht="30" hidden="1" customHeight="1">
      <c r="A116" s="40"/>
      <c r="B116" s="40"/>
      <c r="C116" s="40"/>
      <c r="D116" s="40"/>
      <c r="E116" s="14" t="s">
        <v>56</v>
      </c>
      <c r="F116" s="15">
        <f t="shared" si="14"/>
        <v>711400</v>
      </c>
      <c r="G116" s="9">
        <v>75400</v>
      </c>
      <c r="H116" s="9">
        <v>78000</v>
      </c>
      <c r="I116" s="9">
        <v>78000</v>
      </c>
      <c r="J116" s="9">
        <v>201000</v>
      </c>
      <c r="K116" s="9">
        <v>78000</v>
      </c>
      <c r="L116" s="9">
        <v>201000</v>
      </c>
    </row>
    <row r="117" spans="1:12" ht="30" hidden="1" customHeight="1">
      <c r="A117" s="41"/>
      <c r="B117" s="41"/>
      <c r="C117" s="41"/>
      <c r="D117" s="41"/>
      <c r="E117" s="14" t="s">
        <v>57</v>
      </c>
      <c r="F117" s="15">
        <f t="shared" si="14"/>
        <v>0</v>
      </c>
      <c r="G117" s="9"/>
      <c r="H117" s="9"/>
      <c r="I117" s="9"/>
      <c r="J117" s="9"/>
      <c r="K117" s="9"/>
      <c r="L117" s="9"/>
    </row>
    <row r="118" spans="1:12" ht="28.5" hidden="1" customHeight="1">
      <c r="A118" s="39" t="s">
        <v>74</v>
      </c>
      <c r="B118" s="39" t="s">
        <v>47</v>
      </c>
      <c r="C118" s="39" t="s">
        <v>9</v>
      </c>
      <c r="D118" s="54" t="s">
        <v>10</v>
      </c>
      <c r="E118" s="14" t="s">
        <v>4</v>
      </c>
      <c r="F118" s="15">
        <f t="shared" si="14"/>
        <v>132400</v>
      </c>
      <c r="G118" s="9">
        <f>SUM(G119:G122)</f>
        <v>110400</v>
      </c>
      <c r="H118" s="9">
        <f t="shared" ref="H118:L118" si="30">SUM(H119:H122)</f>
        <v>11000</v>
      </c>
      <c r="I118" s="9">
        <f t="shared" si="30"/>
        <v>11000</v>
      </c>
      <c r="J118" s="9">
        <f t="shared" si="30"/>
        <v>0</v>
      </c>
      <c r="K118" s="9">
        <f t="shared" si="30"/>
        <v>0</v>
      </c>
      <c r="L118" s="9">
        <f t="shared" si="30"/>
        <v>0</v>
      </c>
    </row>
    <row r="119" spans="1:12" ht="28.5" hidden="1" customHeight="1">
      <c r="A119" s="40"/>
      <c r="B119" s="40"/>
      <c r="C119" s="40"/>
      <c r="D119" s="55"/>
      <c r="E119" s="14" t="s">
        <v>54</v>
      </c>
      <c r="F119" s="15">
        <f t="shared" si="14"/>
        <v>0</v>
      </c>
      <c r="G119" s="9"/>
      <c r="H119" s="9"/>
      <c r="I119" s="9"/>
      <c r="J119" s="9"/>
      <c r="K119" s="9"/>
      <c r="L119" s="9"/>
    </row>
    <row r="120" spans="1:12" ht="42" hidden="1" customHeight="1">
      <c r="A120" s="40"/>
      <c r="B120" s="40"/>
      <c r="C120" s="40"/>
      <c r="D120" s="55"/>
      <c r="E120" s="14" t="s">
        <v>55</v>
      </c>
      <c r="F120" s="15">
        <f t="shared" si="14"/>
        <v>99400</v>
      </c>
      <c r="G120" s="9">
        <v>99400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</row>
    <row r="121" spans="1:12" ht="31.5" hidden="1" customHeight="1">
      <c r="A121" s="40"/>
      <c r="B121" s="40"/>
      <c r="C121" s="40"/>
      <c r="D121" s="55"/>
      <c r="E121" s="14" t="s">
        <v>56</v>
      </c>
      <c r="F121" s="15">
        <f t="shared" si="14"/>
        <v>33000</v>
      </c>
      <c r="G121" s="15">
        <v>11000</v>
      </c>
      <c r="H121" s="15">
        <v>11000</v>
      </c>
      <c r="I121" s="15">
        <v>11000</v>
      </c>
      <c r="J121" s="15">
        <v>0</v>
      </c>
      <c r="K121" s="15">
        <v>0</v>
      </c>
      <c r="L121" s="15">
        <v>0</v>
      </c>
    </row>
    <row r="122" spans="1:12" ht="32.25" hidden="1" customHeight="1">
      <c r="A122" s="41"/>
      <c r="B122" s="41"/>
      <c r="C122" s="41"/>
      <c r="D122" s="56"/>
      <c r="E122" s="14" t="s">
        <v>57</v>
      </c>
      <c r="F122" s="15">
        <f t="shared" si="14"/>
        <v>0</v>
      </c>
      <c r="G122" s="15"/>
      <c r="H122" s="9">
        <v>0</v>
      </c>
      <c r="I122" s="9">
        <v>0</v>
      </c>
      <c r="J122" s="9">
        <v>0</v>
      </c>
      <c r="K122" s="9">
        <v>0</v>
      </c>
      <c r="L122" s="9">
        <v>0</v>
      </c>
    </row>
    <row r="123" spans="1:12" ht="25.5" hidden="1" customHeight="1">
      <c r="A123" s="45" t="s">
        <v>75</v>
      </c>
      <c r="B123" s="45" t="s">
        <v>50</v>
      </c>
      <c r="C123" s="45" t="s">
        <v>9</v>
      </c>
      <c r="D123" s="45" t="s">
        <v>10</v>
      </c>
      <c r="E123" s="14" t="s">
        <v>4</v>
      </c>
      <c r="F123" s="15">
        <f t="shared" si="14"/>
        <v>153000</v>
      </c>
      <c r="G123" s="15">
        <f>SUM(G124:G127)</f>
        <v>31000</v>
      </c>
      <c r="H123" s="15">
        <f t="shared" ref="H123:L123" si="31">SUM(H124:H127)</f>
        <v>31000</v>
      </c>
      <c r="I123" s="15">
        <f t="shared" si="31"/>
        <v>31000</v>
      </c>
      <c r="J123" s="15">
        <f t="shared" si="31"/>
        <v>20000</v>
      </c>
      <c r="K123" s="15">
        <f t="shared" si="31"/>
        <v>20000</v>
      </c>
      <c r="L123" s="15">
        <f t="shared" si="31"/>
        <v>20000</v>
      </c>
    </row>
    <row r="124" spans="1:12" ht="25.5" hidden="1" customHeight="1">
      <c r="A124" s="45"/>
      <c r="B124" s="45"/>
      <c r="C124" s="45"/>
      <c r="D124" s="45"/>
      <c r="E124" s="14" t="s">
        <v>54</v>
      </c>
      <c r="F124" s="15">
        <f t="shared" si="14"/>
        <v>0</v>
      </c>
      <c r="G124" s="15"/>
      <c r="H124" s="15"/>
      <c r="I124" s="15"/>
      <c r="J124" s="15"/>
      <c r="K124" s="15"/>
      <c r="L124" s="15"/>
    </row>
    <row r="125" spans="1:12" ht="50.25" hidden="1" customHeight="1">
      <c r="A125" s="45"/>
      <c r="B125" s="45"/>
      <c r="C125" s="45"/>
      <c r="D125" s="45"/>
      <c r="E125" s="14" t="s">
        <v>55</v>
      </c>
      <c r="F125" s="15">
        <f t="shared" ref="F125:F127" si="32">SUM(G125:L125)</f>
        <v>0</v>
      </c>
      <c r="G125" s="15"/>
      <c r="H125" s="15"/>
      <c r="I125" s="15"/>
      <c r="J125" s="15"/>
      <c r="K125" s="15"/>
      <c r="L125" s="15"/>
    </row>
    <row r="126" spans="1:12" ht="25.5" hidden="1" customHeight="1">
      <c r="A126" s="45"/>
      <c r="B126" s="45"/>
      <c r="C126" s="45"/>
      <c r="D126" s="45"/>
      <c r="E126" s="14" t="s">
        <v>56</v>
      </c>
      <c r="F126" s="15">
        <f t="shared" si="32"/>
        <v>153000</v>
      </c>
      <c r="G126" s="15">
        <v>31000</v>
      </c>
      <c r="H126" s="15">
        <v>31000</v>
      </c>
      <c r="I126" s="15">
        <v>31000</v>
      </c>
      <c r="J126" s="15">
        <v>20000</v>
      </c>
      <c r="K126" s="15">
        <v>20000</v>
      </c>
      <c r="L126" s="15">
        <v>20000</v>
      </c>
    </row>
    <row r="127" spans="1:12" ht="25.5" hidden="1" customHeight="1">
      <c r="A127" s="45"/>
      <c r="B127" s="45"/>
      <c r="C127" s="45"/>
      <c r="D127" s="45"/>
      <c r="E127" s="14" t="s">
        <v>57</v>
      </c>
      <c r="F127" s="15">
        <f t="shared" si="32"/>
        <v>0</v>
      </c>
      <c r="G127" s="15"/>
      <c r="H127" s="15"/>
      <c r="I127" s="15"/>
      <c r="J127" s="15"/>
      <c r="K127" s="15"/>
      <c r="L127" s="15"/>
    </row>
    <row r="128" spans="1:12">
      <c r="A128" s="50" t="s">
        <v>8</v>
      </c>
      <c r="B128" s="50" t="s">
        <v>76</v>
      </c>
      <c r="C128" s="50" t="s">
        <v>9</v>
      </c>
      <c r="D128" s="50" t="s">
        <v>10</v>
      </c>
      <c r="E128" s="14" t="s">
        <v>4</v>
      </c>
      <c r="F128" s="15">
        <f>SUM(G128:L128)</f>
        <v>72142230</v>
      </c>
      <c r="G128" s="15">
        <f>SUM(G129:G132)</f>
        <v>18792730</v>
      </c>
      <c r="H128" s="15">
        <f t="shared" ref="H128:L128" si="33">SUM(H129:H132)</f>
        <v>8430000</v>
      </c>
      <c r="I128" s="15">
        <f t="shared" si="33"/>
        <v>8430000</v>
      </c>
      <c r="J128" s="15">
        <f t="shared" si="33"/>
        <v>11236300</v>
      </c>
      <c r="K128" s="15">
        <f t="shared" si="33"/>
        <v>12072800</v>
      </c>
      <c r="L128" s="15">
        <f t="shared" si="33"/>
        <v>13180400</v>
      </c>
    </row>
    <row r="129" spans="1:12" ht="25.5">
      <c r="A129" s="50"/>
      <c r="B129" s="50"/>
      <c r="C129" s="50"/>
      <c r="D129" s="50"/>
      <c r="E129" s="14" t="s">
        <v>54</v>
      </c>
      <c r="F129" s="15">
        <f t="shared" ref="F129:F132" si="34">SUM(G129:L129)</f>
        <v>0</v>
      </c>
      <c r="G129" s="15">
        <f>G139+G144+G149+G154+G159+G164+G169+G179+G184</f>
        <v>0</v>
      </c>
      <c r="H129" s="15">
        <f t="shared" ref="H129:L129" si="35">H139+H144+H149+H154+H159+H164+H169+H179+H184</f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</row>
    <row r="130" spans="1:12" ht="38.25">
      <c r="A130" s="50"/>
      <c r="B130" s="50"/>
      <c r="C130" s="50"/>
      <c r="D130" s="50"/>
      <c r="E130" s="14" t="s">
        <v>55</v>
      </c>
      <c r="F130" s="15">
        <f t="shared" si="34"/>
        <v>0</v>
      </c>
      <c r="G130" s="15">
        <f t="shared" ref="G130:L132" si="36">G140+G145+G150+G155+G160+G165+G170+G180+G185</f>
        <v>0</v>
      </c>
      <c r="H130" s="15">
        <f t="shared" si="36"/>
        <v>0</v>
      </c>
      <c r="I130" s="15">
        <f t="shared" si="36"/>
        <v>0</v>
      </c>
      <c r="J130" s="15">
        <f t="shared" si="36"/>
        <v>0</v>
      </c>
      <c r="K130" s="15">
        <f t="shared" si="36"/>
        <v>0</v>
      </c>
      <c r="L130" s="15">
        <f t="shared" si="36"/>
        <v>0</v>
      </c>
    </row>
    <row r="131" spans="1:12">
      <c r="A131" s="50"/>
      <c r="B131" s="50"/>
      <c r="C131" s="50"/>
      <c r="D131" s="50"/>
      <c r="E131" s="14" t="s">
        <v>56</v>
      </c>
      <c r="F131" s="15">
        <f t="shared" si="34"/>
        <v>72142230</v>
      </c>
      <c r="G131" s="15">
        <f t="shared" si="36"/>
        <v>18792730</v>
      </c>
      <c r="H131" s="15">
        <f t="shared" si="36"/>
        <v>8430000</v>
      </c>
      <c r="I131" s="15">
        <f t="shared" si="36"/>
        <v>8430000</v>
      </c>
      <c r="J131" s="15">
        <f t="shared" si="36"/>
        <v>11236300</v>
      </c>
      <c r="K131" s="15">
        <f t="shared" si="36"/>
        <v>12072800</v>
      </c>
      <c r="L131" s="15">
        <f t="shared" si="36"/>
        <v>13180400</v>
      </c>
    </row>
    <row r="132" spans="1:12" ht="25.5">
      <c r="A132" s="50"/>
      <c r="B132" s="50"/>
      <c r="C132" s="50"/>
      <c r="D132" s="50"/>
      <c r="E132" s="14" t="s">
        <v>57</v>
      </c>
      <c r="F132" s="15">
        <f t="shared" si="34"/>
        <v>0</v>
      </c>
      <c r="G132" s="15">
        <f t="shared" si="36"/>
        <v>0</v>
      </c>
      <c r="H132" s="15">
        <f t="shared" si="36"/>
        <v>0</v>
      </c>
      <c r="I132" s="15">
        <f t="shared" si="36"/>
        <v>0</v>
      </c>
      <c r="J132" s="15">
        <f t="shared" si="36"/>
        <v>0</v>
      </c>
      <c r="K132" s="15">
        <f t="shared" si="36"/>
        <v>0</v>
      </c>
      <c r="L132" s="15">
        <f t="shared" si="36"/>
        <v>0</v>
      </c>
    </row>
    <row r="133" spans="1:12">
      <c r="A133" s="50"/>
      <c r="B133" s="50"/>
      <c r="C133" s="50" t="s">
        <v>13</v>
      </c>
      <c r="D133" s="50" t="s">
        <v>14</v>
      </c>
      <c r="E133" s="14" t="s">
        <v>4</v>
      </c>
      <c r="F133" s="15">
        <f>SUM(G133:L133)</f>
        <v>23000000</v>
      </c>
      <c r="G133" s="15">
        <f>SUM(G134:G137)</f>
        <v>0</v>
      </c>
      <c r="H133" s="15">
        <f t="shared" ref="H133:L133" si="37">SUM(H134:H137)</f>
        <v>10000000</v>
      </c>
      <c r="I133" s="15">
        <f t="shared" si="37"/>
        <v>10000000</v>
      </c>
      <c r="J133" s="15">
        <f t="shared" si="37"/>
        <v>1000000</v>
      </c>
      <c r="K133" s="15">
        <f t="shared" si="37"/>
        <v>1000000</v>
      </c>
      <c r="L133" s="15">
        <f t="shared" si="37"/>
        <v>1000000</v>
      </c>
    </row>
    <row r="134" spans="1:12" ht="25.5">
      <c r="A134" s="50"/>
      <c r="B134" s="50"/>
      <c r="C134" s="50"/>
      <c r="D134" s="50"/>
      <c r="E134" s="14" t="s">
        <v>54</v>
      </c>
      <c r="F134" s="15">
        <f t="shared" ref="F134:F137" si="38">SUM(G134:L134)</f>
        <v>0</v>
      </c>
      <c r="G134" s="15">
        <f>G174</f>
        <v>0</v>
      </c>
      <c r="H134" s="15">
        <f t="shared" ref="H134:L134" si="39">H174</f>
        <v>0</v>
      </c>
      <c r="I134" s="15">
        <f t="shared" si="39"/>
        <v>0</v>
      </c>
      <c r="J134" s="15">
        <f t="shared" si="39"/>
        <v>0</v>
      </c>
      <c r="K134" s="15">
        <f t="shared" si="39"/>
        <v>0</v>
      </c>
      <c r="L134" s="15">
        <f t="shared" si="39"/>
        <v>0</v>
      </c>
    </row>
    <row r="135" spans="1:12" ht="38.25">
      <c r="A135" s="50"/>
      <c r="B135" s="50"/>
      <c r="C135" s="50"/>
      <c r="D135" s="50"/>
      <c r="E135" s="14" t="s">
        <v>55</v>
      </c>
      <c r="F135" s="15">
        <f t="shared" si="38"/>
        <v>0</v>
      </c>
      <c r="G135" s="15">
        <f t="shared" ref="G135:L137" si="40">G175</f>
        <v>0</v>
      </c>
      <c r="H135" s="15">
        <f t="shared" si="40"/>
        <v>0</v>
      </c>
      <c r="I135" s="15">
        <f t="shared" si="40"/>
        <v>0</v>
      </c>
      <c r="J135" s="15">
        <f t="shared" si="40"/>
        <v>0</v>
      </c>
      <c r="K135" s="15">
        <f t="shared" si="40"/>
        <v>0</v>
      </c>
      <c r="L135" s="15">
        <f t="shared" si="40"/>
        <v>0</v>
      </c>
    </row>
    <row r="136" spans="1:12">
      <c r="A136" s="50"/>
      <c r="B136" s="50"/>
      <c r="C136" s="50"/>
      <c r="D136" s="50"/>
      <c r="E136" s="14" t="s">
        <v>56</v>
      </c>
      <c r="F136" s="15">
        <f t="shared" si="38"/>
        <v>23000000</v>
      </c>
      <c r="G136" s="15">
        <f t="shared" si="40"/>
        <v>0</v>
      </c>
      <c r="H136" s="15">
        <f t="shared" si="40"/>
        <v>10000000</v>
      </c>
      <c r="I136" s="15">
        <f t="shared" si="40"/>
        <v>10000000</v>
      </c>
      <c r="J136" s="15">
        <f t="shared" si="40"/>
        <v>1000000</v>
      </c>
      <c r="K136" s="15">
        <f t="shared" si="40"/>
        <v>1000000</v>
      </c>
      <c r="L136" s="15">
        <f t="shared" si="40"/>
        <v>1000000</v>
      </c>
    </row>
    <row r="137" spans="1:12" ht="25.5">
      <c r="A137" s="50"/>
      <c r="B137" s="50"/>
      <c r="C137" s="50"/>
      <c r="D137" s="50"/>
      <c r="E137" s="14" t="s">
        <v>57</v>
      </c>
      <c r="F137" s="15">
        <f t="shared" si="38"/>
        <v>0</v>
      </c>
      <c r="G137" s="15">
        <f t="shared" si="40"/>
        <v>0</v>
      </c>
      <c r="H137" s="15">
        <f t="shared" si="40"/>
        <v>0</v>
      </c>
      <c r="I137" s="15">
        <f t="shared" si="40"/>
        <v>0</v>
      </c>
      <c r="J137" s="15">
        <f t="shared" si="40"/>
        <v>0</v>
      </c>
      <c r="K137" s="15">
        <f t="shared" si="40"/>
        <v>0</v>
      </c>
      <c r="L137" s="15">
        <f t="shared" si="40"/>
        <v>0</v>
      </c>
    </row>
    <row r="138" spans="1:12" ht="23.25" hidden="1" customHeight="1">
      <c r="A138" s="39" t="s">
        <v>77</v>
      </c>
      <c r="B138" s="39" t="s">
        <v>30</v>
      </c>
      <c r="C138" s="51" t="s">
        <v>9</v>
      </c>
      <c r="D138" s="51" t="s">
        <v>10</v>
      </c>
      <c r="E138" s="14" t="s">
        <v>4</v>
      </c>
      <c r="F138" s="9">
        <f>SUM(G138:L138)</f>
        <v>2394400</v>
      </c>
      <c r="G138" s="9">
        <f>SUM(G139:G142)</f>
        <v>319000</v>
      </c>
      <c r="H138" s="9">
        <f t="shared" ref="H138:L138" si="41">SUM(H139:H142)</f>
        <v>319000</v>
      </c>
      <c r="I138" s="9">
        <f t="shared" si="41"/>
        <v>319000</v>
      </c>
      <c r="J138" s="9">
        <f t="shared" si="41"/>
        <v>435600</v>
      </c>
      <c r="K138" s="9">
        <f t="shared" si="41"/>
        <v>479100</v>
      </c>
      <c r="L138" s="9">
        <f t="shared" si="41"/>
        <v>522700</v>
      </c>
    </row>
    <row r="139" spans="1:12" ht="31.5" hidden="1" customHeight="1">
      <c r="A139" s="40"/>
      <c r="B139" s="40"/>
      <c r="C139" s="52"/>
      <c r="D139" s="52"/>
      <c r="E139" s="14" t="s">
        <v>54</v>
      </c>
      <c r="F139" s="9">
        <f t="shared" ref="F139:F187" si="42">SUM(G139:L139)</f>
        <v>0</v>
      </c>
      <c r="G139" s="9"/>
      <c r="H139" s="9"/>
      <c r="I139" s="9"/>
      <c r="J139" s="9"/>
      <c r="K139" s="9"/>
      <c r="L139" s="9"/>
    </row>
    <row r="140" spans="1:12" ht="39" hidden="1" customHeight="1">
      <c r="A140" s="40"/>
      <c r="B140" s="40"/>
      <c r="C140" s="52"/>
      <c r="D140" s="52"/>
      <c r="E140" s="14" t="s">
        <v>55</v>
      </c>
      <c r="F140" s="9">
        <f t="shared" si="42"/>
        <v>0</v>
      </c>
      <c r="G140" s="9"/>
      <c r="H140" s="9"/>
      <c r="I140" s="9"/>
      <c r="J140" s="9"/>
      <c r="K140" s="9"/>
      <c r="L140" s="9"/>
    </row>
    <row r="141" spans="1:12" ht="23.25" hidden="1" customHeight="1">
      <c r="A141" s="40"/>
      <c r="B141" s="40"/>
      <c r="C141" s="52"/>
      <c r="D141" s="52"/>
      <c r="E141" s="14" t="s">
        <v>56</v>
      </c>
      <c r="F141" s="9">
        <f t="shared" si="42"/>
        <v>2394400</v>
      </c>
      <c r="G141" s="9">
        <v>319000</v>
      </c>
      <c r="H141" s="9">
        <v>319000</v>
      </c>
      <c r="I141" s="9">
        <v>319000</v>
      </c>
      <c r="J141" s="9">
        <v>435600</v>
      </c>
      <c r="K141" s="9">
        <v>479100</v>
      </c>
      <c r="L141" s="9">
        <v>522700</v>
      </c>
    </row>
    <row r="142" spans="1:12" ht="32.25" hidden="1" customHeight="1">
      <c r="A142" s="41"/>
      <c r="B142" s="41"/>
      <c r="C142" s="53"/>
      <c r="D142" s="53"/>
      <c r="E142" s="14" t="s">
        <v>57</v>
      </c>
      <c r="F142" s="9">
        <f t="shared" si="42"/>
        <v>0</v>
      </c>
      <c r="G142" s="9"/>
      <c r="H142" s="9"/>
      <c r="I142" s="9"/>
      <c r="J142" s="9"/>
      <c r="K142" s="9"/>
      <c r="L142" s="9"/>
    </row>
    <row r="143" spans="1:12" ht="22.5" hidden="1" customHeight="1">
      <c r="A143" s="39" t="s">
        <v>78</v>
      </c>
      <c r="B143" s="39" t="s">
        <v>31</v>
      </c>
      <c r="C143" s="39" t="s">
        <v>9</v>
      </c>
      <c r="D143" s="39" t="s">
        <v>10</v>
      </c>
      <c r="E143" s="14" t="s">
        <v>4</v>
      </c>
      <c r="F143" s="9">
        <f t="shared" si="42"/>
        <v>3730500</v>
      </c>
      <c r="G143" s="9">
        <f>SUM(G144:G147)</f>
        <v>783900</v>
      </c>
      <c r="H143" s="9">
        <f t="shared" ref="H143:L143" si="43">SUM(H144:H147)</f>
        <v>460000</v>
      </c>
      <c r="I143" s="9">
        <f t="shared" si="43"/>
        <v>460000</v>
      </c>
      <c r="J143" s="9">
        <f t="shared" si="43"/>
        <v>612300</v>
      </c>
      <c r="K143" s="9">
        <f t="shared" si="43"/>
        <v>673500</v>
      </c>
      <c r="L143" s="9">
        <f t="shared" si="43"/>
        <v>740800</v>
      </c>
    </row>
    <row r="144" spans="1:12" ht="29.25" hidden="1" customHeight="1">
      <c r="A144" s="40"/>
      <c r="B144" s="40"/>
      <c r="C144" s="40"/>
      <c r="D144" s="40"/>
      <c r="E144" s="14" t="s">
        <v>54</v>
      </c>
      <c r="F144" s="9">
        <f t="shared" si="42"/>
        <v>0</v>
      </c>
      <c r="G144" s="9"/>
      <c r="H144" s="9"/>
      <c r="I144" s="9"/>
      <c r="J144" s="9"/>
      <c r="K144" s="9"/>
      <c r="L144" s="9"/>
    </row>
    <row r="145" spans="1:12" ht="43.5" hidden="1" customHeight="1">
      <c r="A145" s="40"/>
      <c r="B145" s="40"/>
      <c r="C145" s="40"/>
      <c r="D145" s="40"/>
      <c r="E145" s="14" t="s">
        <v>55</v>
      </c>
      <c r="F145" s="9">
        <f t="shared" si="42"/>
        <v>0</v>
      </c>
      <c r="G145" s="9"/>
      <c r="H145" s="9"/>
      <c r="I145" s="9"/>
      <c r="J145" s="9"/>
      <c r="K145" s="9"/>
      <c r="L145" s="9"/>
    </row>
    <row r="146" spans="1:12" ht="22.5" hidden="1" customHeight="1">
      <c r="A146" s="40"/>
      <c r="B146" s="40"/>
      <c r="C146" s="40"/>
      <c r="D146" s="40"/>
      <c r="E146" s="14" t="s">
        <v>56</v>
      </c>
      <c r="F146" s="9">
        <f t="shared" si="42"/>
        <v>3730500</v>
      </c>
      <c r="G146" s="9">
        <v>783900</v>
      </c>
      <c r="H146" s="9">
        <v>460000</v>
      </c>
      <c r="I146" s="9">
        <v>460000</v>
      </c>
      <c r="J146" s="9">
        <v>612300</v>
      </c>
      <c r="K146" s="9">
        <v>673500</v>
      </c>
      <c r="L146" s="9">
        <v>740800</v>
      </c>
    </row>
    <row r="147" spans="1:12" ht="32.25" hidden="1" customHeight="1">
      <c r="A147" s="41"/>
      <c r="B147" s="41"/>
      <c r="C147" s="41"/>
      <c r="D147" s="41"/>
      <c r="E147" s="14" t="s">
        <v>57</v>
      </c>
      <c r="F147" s="9">
        <f t="shared" si="42"/>
        <v>0</v>
      </c>
      <c r="G147" s="9"/>
      <c r="H147" s="9"/>
      <c r="I147" s="9"/>
      <c r="J147" s="9"/>
      <c r="K147" s="9"/>
      <c r="L147" s="9"/>
    </row>
    <row r="148" spans="1:12" ht="21.75" hidden="1" customHeight="1">
      <c r="A148" s="39" t="s">
        <v>79</v>
      </c>
      <c r="B148" s="39" t="s">
        <v>32</v>
      </c>
      <c r="C148" s="39" t="s">
        <v>9</v>
      </c>
      <c r="D148" s="39" t="s">
        <v>10</v>
      </c>
      <c r="E148" s="14" t="s">
        <v>4</v>
      </c>
      <c r="F148" s="9">
        <f t="shared" si="42"/>
        <v>740500</v>
      </c>
      <c r="G148" s="9">
        <f>SUM(G149:G152)</f>
        <v>100000</v>
      </c>
      <c r="H148" s="9">
        <f t="shared" ref="H148:L148" si="44">SUM(H149:H152)</f>
        <v>100000</v>
      </c>
      <c r="I148" s="9">
        <f t="shared" si="44"/>
        <v>100000</v>
      </c>
      <c r="J148" s="9">
        <f t="shared" si="44"/>
        <v>133100</v>
      </c>
      <c r="K148" s="9">
        <f t="shared" si="44"/>
        <v>146400</v>
      </c>
      <c r="L148" s="9">
        <f t="shared" si="44"/>
        <v>161000</v>
      </c>
    </row>
    <row r="149" spans="1:12" ht="29.25" hidden="1" customHeight="1">
      <c r="A149" s="40"/>
      <c r="B149" s="40"/>
      <c r="C149" s="40"/>
      <c r="D149" s="40"/>
      <c r="E149" s="14" t="s">
        <v>54</v>
      </c>
      <c r="F149" s="9">
        <f t="shared" si="42"/>
        <v>0</v>
      </c>
      <c r="G149" s="9"/>
      <c r="H149" s="9"/>
      <c r="I149" s="9"/>
      <c r="J149" s="9"/>
      <c r="K149" s="9"/>
      <c r="L149" s="9"/>
    </row>
    <row r="150" spans="1:12" ht="43.5" hidden="1" customHeight="1">
      <c r="A150" s="40"/>
      <c r="B150" s="40"/>
      <c r="C150" s="40"/>
      <c r="D150" s="40"/>
      <c r="E150" s="14" t="s">
        <v>55</v>
      </c>
      <c r="F150" s="9">
        <f t="shared" si="42"/>
        <v>0</v>
      </c>
      <c r="G150" s="9"/>
      <c r="H150" s="9"/>
      <c r="I150" s="9"/>
      <c r="J150" s="9"/>
      <c r="K150" s="9"/>
      <c r="L150" s="9"/>
    </row>
    <row r="151" spans="1:12" ht="21.75" hidden="1" customHeight="1">
      <c r="A151" s="40"/>
      <c r="B151" s="40"/>
      <c r="C151" s="40"/>
      <c r="D151" s="40"/>
      <c r="E151" s="14" t="s">
        <v>56</v>
      </c>
      <c r="F151" s="9">
        <f t="shared" si="42"/>
        <v>740500</v>
      </c>
      <c r="G151" s="9">
        <v>100000</v>
      </c>
      <c r="H151" s="9">
        <v>100000</v>
      </c>
      <c r="I151" s="9">
        <v>100000</v>
      </c>
      <c r="J151" s="9">
        <v>133100</v>
      </c>
      <c r="K151" s="9">
        <v>146400</v>
      </c>
      <c r="L151" s="9">
        <v>161000</v>
      </c>
    </row>
    <row r="152" spans="1:12" ht="32.25" hidden="1" customHeight="1">
      <c r="A152" s="41"/>
      <c r="B152" s="41"/>
      <c r="C152" s="41"/>
      <c r="D152" s="41"/>
      <c r="E152" s="14" t="s">
        <v>57</v>
      </c>
      <c r="F152" s="9">
        <f t="shared" si="42"/>
        <v>0</v>
      </c>
      <c r="G152" s="9"/>
      <c r="H152" s="9"/>
      <c r="I152" s="9"/>
      <c r="J152" s="9"/>
      <c r="K152" s="9"/>
      <c r="L152" s="9"/>
    </row>
    <row r="153" spans="1:12" ht="20.25" hidden="1" customHeight="1">
      <c r="A153" s="39" t="s">
        <v>80</v>
      </c>
      <c r="B153" s="39" t="s">
        <v>33</v>
      </c>
      <c r="C153" s="39" t="s">
        <v>9</v>
      </c>
      <c r="D153" s="39" t="s">
        <v>10</v>
      </c>
      <c r="E153" s="14" t="s">
        <v>4</v>
      </c>
      <c r="F153" s="9">
        <f t="shared" si="42"/>
        <v>32238520</v>
      </c>
      <c r="G153" s="9">
        <f>SUM(G154:G157)</f>
        <v>4334220</v>
      </c>
      <c r="H153" s="9">
        <f t="shared" ref="H153:L153" si="45">SUM(H154:H157)</f>
        <v>4356000</v>
      </c>
      <c r="I153" s="9">
        <f t="shared" si="45"/>
        <v>4356000</v>
      </c>
      <c r="J153" s="9">
        <f t="shared" si="45"/>
        <v>5798300</v>
      </c>
      <c r="K153" s="9">
        <f t="shared" si="45"/>
        <v>6378100</v>
      </c>
      <c r="L153" s="9">
        <f t="shared" si="45"/>
        <v>7015900</v>
      </c>
    </row>
    <row r="154" spans="1:12" ht="30" hidden="1" customHeight="1">
      <c r="A154" s="40"/>
      <c r="B154" s="40"/>
      <c r="C154" s="40"/>
      <c r="D154" s="40"/>
      <c r="E154" s="14" t="s">
        <v>54</v>
      </c>
      <c r="F154" s="9">
        <f t="shared" si="42"/>
        <v>0</v>
      </c>
      <c r="G154" s="9"/>
      <c r="H154" s="9"/>
      <c r="I154" s="9"/>
      <c r="J154" s="9"/>
      <c r="K154" s="9"/>
      <c r="L154" s="9"/>
    </row>
    <row r="155" spans="1:12" ht="39.75" hidden="1" customHeight="1">
      <c r="A155" s="40"/>
      <c r="B155" s="40"/>
      <c r="C155" s="40"/>
      <c r="D155" s="40"/>
      <c r="E155" s="14" t="s">
        <v>55</v>
      </c>
      <c r="F155" s="9">
        <f t="shared" si="42"/>
        <v>0</v>
      </c>
      <c r="G155" s="9"/>
      <c r="H155" s="9"/>
      <c r="I155" s="9"/>
      <c r="J155" s="9"/>
      <c r="K155" s="9"/>
      <c r="L155" s="9"/>
    </row>
    <row r="156" spans="1:12" ht="20.25" hidden="1" customHeight="1">
      <c r="A156" s="40"/>
      <c r="B156" s="40"/>
      <c r="C156" s="40"/>
      <c r="D156" s="40"/>
      <c r="E156" s="14" t="s">
        <v>56</v>
      </c>
      <c r="F156" s="9">
        <f t="shared" si="42"/>
        <v>32238520</v>
      </c>
      <c r="G156" s="9">
        <v>4334220</v>
      </c>
      <c r="H156" s="9">
        <v>4356000</v>
      </c>
      <c r="I156" s="9">
        <v>4356000</v>
      </c>
      <c r="J156" s="9">
        <v>5798300</v>
      </c>
      <c r="K156" s="9">
        <v>6378100</v>
      </c>
      <c r="L156" s="9">
        <v>7015900</v>
      </c>
    </row>
    <row r="157" spans="1:12" ht="35.25" hidden="1" customHeight="1">
      <c r="A157" s="41"/>
      <c r="B157" s="41"/>
      <c r="C157" s="41"/>
      <c r="D157" s="41"/>
      <c r="E157" s="14" t="s">
        <v>57</v>
      </c>
      <c r="F157" s="9">
        <f t="shared" si="42"/>
        <v>0</v>
      </c>
      <c r="G157" s="9"/>
      <c r="H157" s="9"/>
      <c r="I157" s="9"/>
      <c r="J157" s="9"/>
      <c r="K157" s="9"/>
      <c r="L157" s="9"/>
    </row>
    <row r="158" spans="1:12" ht="20.25" hidden="1" customHeight="1">
      <c r="A158" s="39" t="s">
        <v>81</v>
      </c>
      <c r="B158" s="39" t="s">
        <v>34</v>
      </c>
      <c r="C158" s="39" t="s">
        <v>9</v>
      </c>
      <c r="D158" s="39" t="s">
        <v>10</v>
      </c>
      <c r="E158" s="14" t="s">
        <v>4</v>
      </c>
      <c r="F158" s="9">
        <f t="shared" si="42"/>
        <v>270000</v>
      </c>
      <c r="G158" s="9">
        <f>SUM(G159:G162)</f>
        <v>0</v>
      </c>
      <c r="H158" s="9">
        <f t="shared" ref="H158:L158" si="46">SUM(H159:H162)</f>
        <v>0</v>
      </c>
      <c r="I158" s="9">
        <f t="shared" si="46"/>
        <v>0</v>
      </c>
      <c r="J158" s="9">
        <f t="shared" si="46"/>
        <v>270000</v>
      </c>
      <c r="K158" s="9">
        <f t="shared" si="46"/>
        <v>0</v>
      </c>
      <c r="L158" s="9">
        <f t="shared" si="46"/>
        <v>0</v>
      </c>
    </row>
    <row r="159" spans="1:12" ht="28.5" hidden="1" customHeight="1">
      <c r="A159" s="40"/>
      <c r="B159" s="40"/>
      <c r="C159" s="40"/>
      <c r="D159" s="40"/>
      <c r="E159" s="14" t="s">
        <v>54</v>
      </c>
      <c r="F159" s="9">
        <f t="shared" si="42"/>
        <v>0</v>
      </c>
      <c r="G159" s="9"/>
      <c r="H159" s="9"/>
      <c r="I159" s="9"/>
      <c r="J159" s="9"/>
      <c r="K159" s="9"/>
      <c r="L159" s="9"/>
    </row>
    <row r="160" spans="1:12" ht="44.25" hidden="1" customHeight="1">
      <c r="A160" s="40"/>
      <c r="B160" s="40"/>
      <c r="C160" s="40"/>
      <c r="D160" s="40"/>
      <c r="E160" s="14" t="s">
        <v>55</v>
      </c>
      <c r="F160" s="9">
        <f t="shared" si="42"/>
        <v>0</v>
      </c>
      <c r="G160" s="9"/>
      <c r="H160" s="9"/>
      <c r="I160" s="9"/>
      <c r="J160" s="9"/>
      <c r="K160" s="9"/>
      <c r="L160" s="9"/>
    </row>
    <row r="161" spans="1:12" ht="20.25" hidden="1" customHeight="1">
      <c r="A161" s="40"/>
      <c r="B161" s="40"/>
      <c r="C161" s="40"/>
      <c r="D161" s="40"/>
      <c r="E161" s="14" t="s">
        <v>56</v>
      </c>
      <c r="F161" s="9">
        <f t="shared" si="42"/>
        <v>270000</v>
      </c>
      <c r="G161" s="9">
        <v>0</v>
      </c>
      <c r="H161" s="9">
        <v>0</v>
      </c>
      <c r="I161" s="9">
        <v>0</v>
      </c>
      <c r="J161" s="9">
        <v>270000</v>
      </c>
      <c r="K161" s="9">
        <v>0</v>
      </c>
      <c r="L161" s="9">
        <v>0</v>
      </c>
    </row>
    <row r="162" spans="1:12" ht="31.5" hidden="1" customHeight="1">
      <c r="A162" s="41"/>
      <c r="B162" s="41"/>
      <c r="C162" s="41"/>
      <c r="D162" s="41"/>
      <c r="E162" s="14" t="s">
        <v>57</v>
      </c>
      <c r="F162" s="9">
        <f t="shared" si="42"/>
        <v>0</v>
      </c>
      <c r="G162" s="9"/>
      <c r="H162" s="9"/>
      <c r="I162" s="9"/>
      <c r="J162" s="9"/>
      <c r="K162" s="9"/>
      <c r="L162" s="9"/>
    </row>
    <row r="163" spans="1:12" ht="21.75" hidden="1" customHeight="1">
      <c r="A163" s="39" t="s">
        <v>82</v>
      </c>
      <c r="B163" s="39" t="s">
        <v>35</v>
      </c>
      <c r="C163" s="39" t="s">
        <v>9</v>
      </c>
      <c r="D163" s="39" t="s">
        <v>10</v>
      </c>
      <c r="E163" s="14" t="s">
        <v>4</v>
      </c>
      <c r="F163" s="9">
        <f t="shared" si="42"/>
        <v>19720310</v>
      </c>
      <c r="G163" s="9">
        <f>SUM(G164:G167)</f>
        <v>2457610</v>
      </c>
      <c r="H163" s="9">
        <f t="shared" ref="H163:L163" si="47">SUM(H164:H167)</f>
        <v>2695000</v>
      </c>
      <c r="I163" s="9">
        <f t="shared" si="47"/>
        <v>2695000</v>
      </c>
      <c r="J163" s="9">
        <f t="shared" si="47"/>
        <v>3587000</v>
      </c>
      <c r="K163" s="9">
        <f t="shared" si="47"/>
        <v>3945700</v>
      </c>
      <c r="L163" s="9">
        <f t="shared" si="47"/>
        <v>4340000</v>
      </c>
    </row>
    <row r="164" spans="1:12" ht="33.75" hidden="1" customHeight="1">
      <c r="A164" s="40"/>
      <c r="B164" s="40"/>
      <c r="C164" s="40"/>
      <c r="D164" s="40"/>
      <c r="E164" s="14" t="s">
        <v>54</v>
      </c>
      <c r="F164" s="9">
        <f t="shared" si="42"/>
        <v>0</v>
      </c>
      <c r="G164" s="9"/>
      <c r="H164" s="9"/>
      <c r="I164" s="9"/>
      <c r="J164" s="9"/>
      <c r="K164" s="9"/>
      <c r="L164" s="9"/>
    </row>
    <row r="165" spans="1:12" ht="42.75" hidden="1" customHeight="1">
      <c r="A165" s="40"/>
      <c r="B165" s="40"/>
      <c r="C165" s="40"/>
      <c r="D165" s="40"/>
      <c r="E165" s="14" t="s">
        <v>55</v>
      </c>
      <c r="F165" s="9">
        <f t="shared" si="42"/>
        <v>0</v>
      </c>
      <c r="G165" s="9"/>
      <c r="H165" s="9"/>
      <c r="I165" s="9"/>
      <c r="J165" s="9"/>
      <c r="K165" s="9"/>
      <c r="L165" s="9"/>
    </row>
    <row r="166" spans="1:12" ht="21.75" hidden="1" customHeight="1">
      <c r="A166" s="40"/>
      <c r="B166" s="40"/>
      <c r="C166" s="40"/>
      <c r="D166" s="40"/>
      <c r="E166" s="14" t="s">
        <v>56</v>
      </c>
      <c r="F166" s="9">
        <f t="shared" si="42"/>
        <v>19720310</v>
      </c>
      <c r="G166" s="9">
        <v>2457610</v>
      </c>
      <c r="H166" s="9">
        <v>2695000</v>
      </c>
      <c r="I166" s="9">
        <v>2695000</v>
      </c>
      <c r="J166" s="9">
        <v>3587000</v>
      </c>
      <c r="K166" s="9">
        <v>3945700</v>
      </c>
      <c r="L166" s="9">
        <v>4340000</v>
      </c>
    </row>
    <row r="167" spans="1:12" ht="30.75" hidden="1" customHeight="1">
      <c r="A167" s="41"/>
      <c r="B167" s="41"/>
      <c r="C167" s="41"/>
      <c r="D167" s="41"/>
      <c r="E167" s="14" t="s">
        <v>57</v>
      </c>
      <c r="F167" s="9">
        <f t="shared" si="42"/>
        <v>0</v>
      </c>
      <c r="G167" s="9"/>
      <c r="H167" s="9"/>
      <c r="I167" s="9"/>
      <c r="J167" s="9"/>
      <c r="K167" s="9"/>
      <c r="L167" s="9"/>
    </row>
    <row r="168" spans="1:12" ht="24.75" hidden="1" customHeight="1">
      <c r="A168" s="39" t="s">
        <v>83</v>
      </c>
      <c r="B168" s="39" t="s">
        <v>36</v>
      </c>
      <c r="C168" s="39" t="s">
        <v>9</v>
      </c>
      <c r="D168" s="39" t="s">
        <v>10</v>
      </c>
      <c r="E168" s="14" t="s">
        <v>4</v>
      </c>
      <c r="F168" s="9">
        <f t="shared" si="42"/>
        <v>10256000</v>
      </c>
      <c r="G168" s="15">
        <f>SUM(G169:G172)</f>
        <v>10006000</v>
      </c>
      <c r="H168" s="15">
        <f t="shared" ref="H168:L168" si="48">SUM(H169:H172)</f>
        <v>100000</v>
      </c>
      <c r="I168" s="15">
        <f t="shared" si="48"/>
        <v>100000</v>
      </c>
      <c r="J168" s="15">
        <f t="shared" si="48"/>
        <v>0</v>
      </c>
      <c r="K168" s="15">
        <f t="shared" si="48"/>
        <v>50000</v>
      </c>
      <c r="L168" s="15">
        <f t="shared" si="48"/>
        <v>0</v>
      </c>
    </row>
    <row r="169" spans="1:12" ht="30" hidden="1" customHeight="1">
      <c r="A169" s="40"/>
      <c r="B169" s="40"/>
      <c r="C169" s="40"/>
      <c r="D169" s="40"/>
      <c r="E169" s="14" t="s">
        <v>54</v>
      </c>
      <c r="F169" s="9">
        <f t="shared" si="42"/>
        <v>0</v>
      </c>
      <c r="G169" s="9"/>
      <c r="H169" s="9"/>
      <c r="I169" s="9"/>
      <c r="J169" s="9"/>
      <c r="K169" s="9"/>
      <c r="L169" s="9"/>
    </row>
    <row r="170" spans="1:12" ht="48.75" hidden="1" customHeight="1">
      <c r="A170" s="40"/>
      <c r="B170" s="40"/>
      <c r="C170" s="40"/>
      <c r="D170" s="40"/>
      <c r="E170" s="14" t="s">
        <v>55</v>
      </c>
      <c r="F170" s="9">
        <f t="shared" si="42"/>
        <v>0</v>
      </c>
      <c r="G170" s="9"/>
      <c r="H170" s="9"/>
      <c r="I170" s="9"/>
      <c r="J170" s="9"/>
      <c r="K170" s="9"/>
      <c r="L170" s="9"/>
    </row>
    <row r="171" spans="1:12" ht="24.75" hidden="1" customHeight="1">
      <c r="A171" s="40"/>
      <c r="B171" s="40"/>
      <c r="C171" s="40"/>
      <c r="D171" s="40"/>
      <c r="E171" s="14" t="s">
        <v>56</v>
      </c>
      <c r="F171" s="9">
        <f t="shared" si="42"/>
        <v>10256000</v>
      </c>
      <c r="G171" s="9">
        <v>10006000</v>
      </c>
      <c r="H171" s="9">
        <v>100000</v>
      </c>
      <c r="I171" s="9">
        <v>100000</v>
      </c>
      <c r="J171" s="9">
        <v>0</v>
      </c>
      <c r="K171" s="9">
        <v>50000</v>
      </c>
      <c r="L171" s="9">
        <v>0</v>
      </c>
    </row>
    <row r="172" spans="1:12" ht="33" hidden="1" customHeight="1">
      <c r="A172" s="41"/>
      <c r="B172" s="41"/>
      <c r="C172" s="41"/>
      <c r="D172" s="41"/>
      <c r="E172" s="14" t="s">
        <v>57</v>
      </c>
      <c r="F172" s="9">
        <f t="shared" si="42"/>
        <v>0</v>
      </c>
      <c r="G172" s="9"/>
      <c r="H172" s="9"/>
      <c r="I172" s="9"/>
      <c r="J172" s="9"/>
      <c r="K172" s="9"/>
      <c r="L172" s="9"/>
    </row>
    <row r="173" spans="1:12" ht="23.25" hidden="1" customHeight="1">
      <c r="A173" s="39" t="s">
        <v>84</v>
      </c>
      <c r="B173" s="39" t="s">
        <v>37</v>
      </c>
      <c r="C173" s="39" t="s">
        <v>13</v>
      </c>
      <c r="D173" s="39" t="s">
        <v>14</v>
      </c>
      <c r="E173" s="14" t="s">
        <v>4</v>
      </c>
      <c r="F173" s="9">
        <f t="shared" si="42"/>
        <v>23000000</v>
      </c>
      <c r="G173" s="9">
        <f>SUM(G174:G177)</f>
        <v>0</v>
      </c>
      <c r="H173" s="9">
        <f t="shared" ref="H173:L173" si="49">SUM(H174:H177)</f>
        <v>10000000</v>
      </c>
      <c r="I173" s="9">
        <f t="shared" si="49"/>
        <v>10000000</v>
      </c>
      <c r="J173" s="9">
        <f t="shared" si="49"/>
        <v>1000000</v>
      </c>
      <c r="K173" s="9">
        <f t="shared" si="49"/>
        <v>1000000</v>
      </c>
      <c r="L173" s="9">
        <f t="shared" si="49"/>
        <v>1000000</v>
      </c>
    </row>
    <row r="174" spans="1:12" ht="35.25" hidden="1" customHeight="1">
      <c r="A174" s="40"/>
      <c r="B174" s="40"/>
      <c r="C174" s="40"/>
      <c r="D174" s="40"/>
      <c r="E174" s="14" t="s">
        <v>54</v>
      </c>
      <c r="F174" s="9">
        <f t="shared" si="42"/>
        <v>0</v>
      </c>
      <c r="G174" s="9"/>
      <c r="H174" s="9"/>
      <c r="I174" s="9"/>
      <c r="J174" s="9"/>
      <c r="K174" s="9"/>
      <c r="L174" s="9"/>
    </row>
    <row r="175" spans="1:12" ht="45.75" hidden="1" customHeight="1">
      <c r="A175" s="40"/>
      <c r="B175" s="40"/>
      <c r="C175" s="40"/>
      <c r="D175" s="40"/>
      <c r="E175" s="14" t="s">
        <v>55</v>
      </c>
      <c r="F175" s="9">
        <f t="shared" si="42"/>
        <v>0</v>
      </c>
      <c r="G175" s="9"/>
      <c r="H175" s="9"/>
      <c r="I175" s="9"/>
      <c r="J175" s="9"/>
      <c r="K175" s="9"/>
      <c r="L175" s="9"/>
    </row>
    <row r="176" spans="1:12" ht="23.25" hidden="1" customHeight="1">
      <c r="A176" s="40"/>
      <c r="B176" s="40"/>
      <c r="C176" s="40"/>
      <c r="D176" s="40"/>
      <c r="E176" s="14" t="s">
        <v>56</v>
      </c>
      <c r="F176" s="9">
        <f t="shared" si="42"/>
        <v>23000000</v>
      </c>
      <c r="G176" s="9">
        <v>0</v>
      </c>
      <c r="H176" s="9">
        <v>10000000</v>
      </c>
      <c r="I176" s="9">
        <v>10000000</v>
      </c>
      <c r="J176" s="9">
        <v>1000000</v>
      </c>
      <c r="K176" s="9">
        <v>1000000</v>
      </c>
      <c r="L176" s="9">
        <v>1000000</v>
      </c>
    </row>
    <row r="177" spans="1:12" ht="32.25" hidden="1" customHeight="1">
      <c r="A177" s="41"/>
      <c r="B177" s="41"/>
      <c r="C177" s="41"/>
      <c r="D177" s="41"/>
      <c r="E177" s="14" t="s">
        <v>57</v>
      </c>
      <c r="F177" s="9">
        <f t="shared" si="42"/>
        <v>0</v>
      </c>
      <c r="G177" s="9"/>
      <c r="H177" s="9"/>
      <c r="I177" s="9"/>
      <c r="J177" s="9"/>
      <c r="K177" s="9"/>
      <c r="L177" s="9"/>
    </row>
    <row r="178" spans="1:12" ht="29.25" hidden="1" customHeight="1">
      <c r="A178" s="39" t="s">
        <v>85</v>
      </c>
      <c r="B178" s="39" t="s">
        <v>38</v>
      </c>
      <c r="C178" s="39" t="s">
        <v>9</v>
      </c>
      <c r="D178" s="39" t="s">
        <v>10</v>
      </c>
      <c r="E178" s="14" t="s">
        <v>4</v>
      </c>
      <c r="F178" s="9">
        <f t="shared" si="42"/>
        <v>2792000</v>
      </c>
      <c r="G178" s="15">
        <f>SUM(G179:G182)</f>
        <v>792000</v>
      </c>
      <c r="H178" s="15">
        <f t="shared" ref="H178:L178" si="50">SUM(H179:H182)</f>
        <v>400000</v>
      </c>
      <c r="I178" s="15">
        <f t="shared" si="50"/>
        <v>400000</v>
      </c>
      <c r="J178" s="15">
        <f t="shared" si="50"/>
        <v>400000</v>
      </c>
      <c r="K178" s="15">
        <f t="shared" si="50"/>
        <v>400000</v>
      </c>
      <c r="L178" s="15">
        <f t="shared" si="50"/>
        <v>400000</v>
      </c>
    </row>
    <row r="179" spans="1:12" ht="29.25" hidden="1" customHeight="1">
      <c r="A179" s="40"/>
      <c r="B179" s="40"/>
      <c r="C179" s="40"/>
      <c r="D179" s="40"/>
      <c r="E179" s="14" t="s">
        <v>54</v>
      </c>
      <c r="F179" s="9">
        <f t="shared" si="42"/>
        <v>0</v>
      </c>
      <c r="G179" s="10"/>
      <c r="H179" s="15"/>
      <c r="I179" s="15"/>
      <c r="J179" s="15"/>
      <c r="K179" s="15"/>
      <c r="L179" s="15"/>
    </row>
    <row r="180" spans="1:12" ht="42" hidden="1" customHeight="1">
      <c r="A180" s="40"/>
      <c r="B180" s="40"/>
      <c r="C180" s="40"/>
      <c r="D180" s="40"/>
      <c r="E180" s="14" t="s">
        <v>55</v>
      </c>
      <c r="F180" s="9">
        <f t="shared" si="42"/>
        <v>0</v>
      </c>
      <c r="G180" s="10"/>
      <c r="H180" s="15"/>
      <c r="I180" s="15"/>
      <c r="J180" s="15"/>
      <c r="K180" s="15"/>
      <c r="L180" s="15"/>
    </row>
    <row r="181" spans="1:12" ht="29.25" hidden="1" customHeight="1">
      <c r="A181" s="40"/>
      <c r="B181" s="40"/>
      <c r="C181" s="40"/>
      <c r="D181" s="40"/>
      <c r="E181" s="14" t="s">
        <v>56</v>
      </c>
      <c r="F181" s="9">
        <f t="shared" si="42"/>
        <v>2792000</v>
      </c>
      <c r="G181" s="10">
        <v>792000</v>
      </c>
      <c r="H181" s="15">
        <v>400000</v>
      </c>
      <c r="I181" s="15">
        <v>400000</v>
      </c>
      <c r="J181" s="15">
        <v>400000</v>
      </c>
      <c r="K181" s="15">
        <v>400000</v>
      </c>
      <c r="L181" s="15">
        <v>400000</v>
      </c>
    </row>
    <row r="182" spans="1:12" ht="29.25" hidden="1" customHeight="1">
      <c r="A182" s="41"/>
      <c r="B182" s="41"/>
      <c r="C182" s="41"/>
      <c r="D182" s="41"/>
      <c r="E182" s="14" t="s">
        <v>57</v>
      </c>
      <c r="F182" s="9">
        <f t="shared" si="42"/>
        <v>0</v>
      </c>
      <c r="G182" s="10"/>
      <c r="H182" s="15"/>
      <c r="I182" s="15"/>
      <c r="J182" s="15"/>
      <c r="K182" s="15"/>
      <c r="L182" s="15"/>
    </row>
    <row r="183" spans="1:12" ht="21.75" hidden="1" customHeight="1">
      <c r="A183" s="45" t="s">
        <v>86</v>
      </c>
      <c r="B183" s="45" t="s">
        <v>39</v>
      </c>
      <c r="C183" s="45" t="s">
        <v>9</v>
      </c>
      <c r="D183" s="45" t="s">
        <v>10</v>
      </c>
      <c r="E183" s="14" t="s">
        <v>4</v>
      </c>
      <c r="F183" s="9">
        <f t="shared" si="42"/>
        <v>0</v>
      </c>
      <c r="G183" s="10">
        <f>SUM(G184:G187)</f>
        <v>0</v>
      </c>
      <c r="H183" s="10">
        <f t="shared" ref="H183:L183" si="51">SUM(H184:H187)</f>
        <v>0</v>
      </c>
      <c r="I183" s="10">
        <f t="shared" si="51"/>
        <v>0</v>
      </c>
      <c r="J183" s="10">
        <f t="shared" si="51"/>
        <v>0</v>
      </c>
      <c r="K183" s="10">
        <f t="shared" si="51"/>
        <v>0</v>
      </c>
      <c r="L183" s="10">
        <f t="shared" si="51"/>
        <v>0</v>
      </c>
    </row>
    <row r="184" spans="1:12" ht="30.75" hidden="1" customHeight="1">
      <c r="A184" s="45"/>
      <c r="B184" s="45"/>
      <c r="C184" s="45"/>
      <c r="D184" s="45"/>
      <c r="E184" s="14" t="s">
        <v>54</v>
      </c>
      <c r="F184" s="9">
        <f t="shared" si="42"/>
        <v>0</v>
      </c>
      <c r="G184" s="10"/>
      <c r="H184" s="15"/>
      <c r="I184" s="15"/>
      <c r="J184" s="15"/>
      <c r="K184" s="15"/>
      <c r="L184" s="15"/>
    </row>
    <row r="185" spans="1:12" ht="41.25" hidden="1" customHeight="1">
      <c r="A185" s="45"/>
      <c r="B185" s="45"/>
      <c r="C185" s="45"/>
      <c r="D185" s="45"/>
      <c r="E185" s="14" t="s">
        <v>55</v>
      </c>
      <c r="F185" s="9">
        <f t="shared" si="42"/>
        <v>0</v>
      </c>
      <c r="G185" s="10"/>
      <c r="H185" s="15"/>
      <c r="I185" s="15"/>
      <c r="J185" s="15"/>
      <c r="K185" s="15"/>
      <c r="L185" s="15"/>
    </row>
    <row r="186" spans="1:12" ht="21.75" hidden="1" customHeight="1">
      <c r="A186" s="45"/>
      <c r="B186" s="45"/>
      <c r="C186" s="45"/>
      <c r="D186" s="45"/>
      <c r="E186" s="14" t="s">
        <v>56</v>
      </c>
      <c r="F186" s="9">
        <f t="shared" si="42"/>
        <v>0</v>
      </c>
      <c r="G186" s="10"/>
      <c r="H186" s="15"/>
      <c r="I186" s="15"/>
      <c r="J186" s="15"/>
      <c r="K186" s="15"/>
      <c r="L186" s="15"/>
    </row>
    <row r="187" spans="1:12" ht="34.5" hidden="1" customHeight="1">
      <c r="A187" s="45"/>
      <c r="B187" s="45"/>
      <c r="C187" s="45"/>
      <c r="D187" s="45"/>
      <c r="E187" s="14" t="s">
        <v>57</v>
      </c>
      <c r="F187" s="9">
        <f t="shared" si="42"/>
        <v>0</v>
      </c>
      <c r="G187" s="10"/>
      <c r="H187" s="15"/>
      <c r="I187" s="15"/>
      <c r="J187" s="15"/>
      <c r="K187" s="15"/>
      <c r="L187" s="15"/>
    </row>
    <row r="188" spans="1:12">
      <c r="A188" s="21" t="s">
        <v>87</v>
      </c>
      <c r="B188" s="22"/>
      <c r="C188" s="22"/>
      <c r="D188" s="23"/>
      <c r="E188" s="6" t="s">
        <v>4</v>
      </c>
      <c r="F188" s="5">
        <f>G188+H188+I188+J188+K188+L188</f>
        <v>150359130</v>
      </c>
      <c r="G188" s="5">
        <f>SUM(G189:G192)</f>
        <v>23429630</v>
      </c>
      <c r="H188" s="5">
        <f t="shared" ref="H188:L188" si="52">SUM(H189:H192)</f>
        <v>25905000</v>
      </c>
      <c r="I188" s="5">
        <f t="shared" si="52"/>
        <v>25915000</v>
      </c>
      <c r="J188" s="5">
        <f t="shared" si="52"/>
        <v>22528300</v>
      </c>
      <c r="K188" s="5">
        <f t="shared" si="52"/>
        <v>24807800</v>
      </c>
      <c r="L188" s="5">
        <f t="shared" si="52"/>
        <v>27773400</v>
      </c>
    </row>
    <row r="189" spans="1:12" ht="25.5">
      <c r="A189" s="24"/>
      <c r="B189" s="25"/>
      <c r="C189" s="25"/>
      <c r="D189" s="26"/>
      <c r="E189" s="6" t="s">
        <v>54</v>
      </c>
      <c r="F189" s="5">
        <f t="shared" ref="F189:F192" si="53">G189+H189+I189+J189+K189+L189</f>
        <v>0</v>
      </c>
      <c r="G189" s="5">
        <f>G14+G19+G24+G29+G129+G134</f>
        <v>0</v>
      </c>
      <c r="H189" s="5">
        <f t="shared" ref="H189:L189" si="54">H14+H19+H24+H29+H129+H134</f>
        <v>0</v>
      </c>
      <c r="I189" s="5">
        <f t="shared" si="54"/>
        <v>0</v>
      </c>
      <c r="J189" s="5">
        <f t="shared" si="54"/>
        <v>0</v>
      </c>
      <c r="K189" s="5">
        <f t="shared" si="54"/>
        <v>0</v>
      </c>
      <c r="L189" s="5">
        <f t="shared" si="54"/>
        <v>0</v>
      </c>
    </row>
    <row r="190" spans="1:12" ht="38.25">
      <c r="A190" s="24"/>
      <c r="B190" s="25"/>
      <c r="C190" s="25"/>
      <c r="D190" s="26"/>
      <c r="E190" s="6" t="s">
        <v>55</v>
      </c>
      <c r="F190" s="5">
        <f t="shared" si="53"/>
        <v>99400</v>
      </c>
      <c r="G190" s="5">
        <f t="shared" ref="G190:L192" si="55">G15+G20+G25+G30+G130+G135</f>
        <v>99400</v>
      </c>
      <c r="H190" s="5">
        <f t="shared" si="55"/>
        <v>0</v>
      </c>
      <c r="I190" s="5">
        <f t="shared" si="55"/>
        <v>0</v>
      </c>
      <c r="J190" s="5">
        <f t="shared" si="55"/>
        <v>0</v>
      </c>
      <c r="K190" s="5">
        <f t="shared" si="55"/>
        <v>0</v>
      </c>
      <c r="L190" s="5">
        <f t="shared" si="55"/>
        <v>0</v>
      </c>
    </row>
    <row r="191" spans="1:12">
      <c r="A191" s="24"/>
      <c r="B191" s="25"/>
      <c r="C191" s="25"/>
      <c r="D191" s="26"/>
      <c r="E191" s="6" t="s">
        <v>56</v>
      </c>
      <c r="F191" s="5">
        <f t="shared" si="53"/>
        <v>150259730</v>
      </c>
      <c r="G191" s="5">
        <f t="shared" si="55"/>
        <v>23330230</v>
      </c>
      <c r="H191" s="5">
        <f t="shared" si="55"/>
        <v>25905000</v>
      </c>
      <c r="I191" s="5">
        <f t="shared" si="55"/>
        <v>25915000</v>
      </c>
      <c r="J191" s="5">
        <f t="shared" si="55"/>
        <v>22528300</v>
      </c>
      <c r="K191" s="5">
        <f t="shared" si="55"/>
        <v>24807800</v>
      </c>
      <c r="L191" s="5">
        <f t="shared" si="55"/>
        <v>27773400</v>
      </c>
    </row>
    <row r="192" spans="1:12" ht="25.5">
      <c r="A192" s="27"/>
      <c r="B192" s="28"/>
      <c r="C192" s="28"/>
      <c r="D192" s="29"/>
      <c r="E192" s="6" t="s">
        <v>57</v>
      </c>
      <c r="F192" s="5">
        <f t="shared" si="53"/>
        <v>0</v>
      </c>
      <c r="G192" s="5">
        <f t="shared" si="55"/>
        <v>0</v>
      </c>
      <c r="H192" s="5">
        <f t="shared" si="55"/>
        <v>0</v>
      </c>
      <c r="I192" s="5">
        <f t="shared" si="55"/>
        <v>0</v>
      </c>
      <c r="J192" s="5">
        <f t="shared" si="55"/>
        <v>0</v>
      </c>
      <c r="K192" s="5">
        <f t="shared" si="55"/>
        <v>0</v>
      </c>
      <c r="L192" s="5">
        <f t="shared" si="55"/>
        <v>0</v>
      </c>
    </row>
    <row r="193" spans="1:12">
      <c r="A193" s="47" t="s">
        <v>16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9"/>
    </row>
    <row r="194" spans="1:12" ht="20.25" customHeight="1">
      <c r="A194" s="50" t="s">
        <v>11</v>
      </c>
      <c r="B194" s="50" t="s">
        <v>88</v>
      </c>
      <c r="C194" s="50" t="s">
        <v>9</v>
      </c>
      <c r="D194" s="50" t="s">
        <v>10</v>
      </c>
      <c r="E194" s="14" t="s">
        <v>4</v>
      </c>
      <c r="F194" s="15">
        <f>SUM(G194:L194)</f>
        <v>531404600</v>
      </c>
      <c r="G194" s="15">
        <f>SUM(G195:G198)</f>
        <v>75311200</v>
      </c>
      <c r="H194" s="15">
        <f t="shared" ref="H194:L194" si="56">SUM(H195:H198)</f>
        <v>74017200</v>
      </c>
      <c r="I194" s="15">
        <f t="shared" si="56"/>
        <v>75034200</v>
      </c>
      <c r="J194" s="15">
        <f t="shared" si="56"/>
        <v>163627100</v>
      </c>
      <c r="K194" s="15">
        <f t="shared" si="56"/>
        <v>69958500</v>
      </c>
      <c r="L194" s="15">
        <f t="shared" si="56"/>
        <v>73456400</v>
      </c>
    </row>
    <row r="195" spans="1:12" ht="30.75" customHeight="1">
      <c r="A195" s="50"/>
      <c r="B195" s="50"/>
      <c r="C195" s="50"/>
      <c r="D195" s="50"/>
      <c r="E195" s="14" t="s">
        <v>54</v>
      </c>
      <c r="F195" s="15">
        <f t="shared" ref="F195:F198" si="57">SUM(G195:L195)</f>
        <v>0</v>
      </c>
      <c r="G195" s="15">
        <f>G205+G215</f>
        <v>0</v>
      </c>
      <c r="H195" s="15">
        <f t="shared" ref="H195:L195" si="58">H205+H215</f>
        <v>0</v>
      </c>
      <c r="I195" s="15">
        <f t="shared" si="58"/>
        <v>0</v>
      </c>
      <c r="J195" s="15">
        <f t="shared" si="58"/>
        <v>0</v>
      </c>
      <c r="K195" s="15">
        <f t="shared" si="58"/>
        <v>0</v>
      </c>
      <c r="L195" s="15">
        <f t="shared" si="58"/>
        <v>0</v>
      </c>
    </row>
    <row r="196" spans="1:12" ht="42.75" customHeight="1">
      <c r="A196" s="50"/>
      <c r="B196" s="50"/>
      <c r="C196" s="50"/>
      <c r="D196" s="50"/>
      <c r="E196" s="14" t="s">
        <v>55</v>
      </c>
      <c r="F196" s="15">
        <f t="shared" si="57"/>
        <v>0</v>
      </c>
      <c r="G196" s="15">
        <f t="shared" ref="G196:L198" si="59">G206+G216</f>
        <v>0</v>
      </c>
      <c r="H196" s="15">
        <f t="shared" si="59"/>
        <v>0</v>
      </c>
      <c r="I196" s="15">
        <f t="shared" si="59"/>
        <v>0</v>
      </c>
      <c r="J196" s="15">
        <f t="shared" si="59"/>
        <v>0</v>
      </c>
      <c r="K196" s="15">
        <f t="shared" si="59"/>
        <v>0</v>
      </c>
      <c r="L196" s="15">
        <f t="shared" si="59"/>
        <v>0</v>
      </c>
    </row>
    <row r="197" spans="1:12" ht="20.25" customHeight="1">
      <c r="A197" s="50"/>
      <c r="B197" s="50"/>
      <c r="C197" s="50"/>
      <c r="D197" s="50"/>
      <c r="E197" s="14" t="s">
        <v>56</v>
      </c>
      <c r="F197" s="15">
        <f t="shared" si="57"/>
        <v>531404600</v>
      </c>
      <c r="G197" s="15">
        <v>75311200</v>
      </c>
      <c r="H197" s="15">
        <f t="shared" si="59"/>
        <v>74017200</v>
      </c>
      <c r="I197" s="15">
        <f t="shared" si="59"/>
        <v>75034200</v>
      </c>
      <c r="J197" s="15">
        <f t="shared" si="59"/>
        <v>163627100</v>
      </c>
      <c r="K197" s="15">
        <f t="shared" si="59"/>
        <v>69958500</v>
      </c>
      <c r="L197" s="15">
        <f t="shared" si="59"/>
        <v>73456400</v>
      </c>
    </row>
    <row r="198" spans="1:12" ht="35.25" customHeight="1">
      <c r="A198" s="50"/>
      <c r="B198" s="50"/>
      <c r="C198" s="50"/>
      <c r="D198" s="50"/>
      <c r="E198" s="14" t="s">
        <v>57</v>
      </c>
      <c r="F198" s="15">
        <f t="shared" si="57"/>
        <v>0</v>
      </c>
      <c r="G198" s="15">
        <f t="shared" si="59"/>
        <v>0</v>
      </c>
      <c r="H198" s="15">
        <f t="shared" si="59"/>
        <v>0</v>
      </c>
      <c r="I198" s="15">
        <f t="shared" si="59"/>
        <v>0</v>
      </c>
      <c r="J198" s="15">
        <f t="shared" si="59"/>
        <v>0</v>
      </c>
      <c r="K198" s="15">
        <f t="shared" si="59"/>
        <v>0</v>
      </c>
      <c r="L198" s="15">
        <f t="shared" si="59"/>
        <v>0</v>
      </c>
    </row>
    <row r="199" spans="1:12">
      <c r="A199" s="50"/>
      <c r="B199" s="50"/>
      <c r="C199" s="50" t="s">
        <v>17</v>
      </c>
      <c r="D199" s="50" t="s">
        <v>18</v>
      </c>
      <c r="E199" s="14" t="s">
        <v>4</v>
      </c>
      <c r="F199" s="15">
        <f>SUM(G199:L199)</f>
        <v>180000000</v>
      </c>
      <c r="G199" s="15">
        <f>SUM(G200:G203)</f>
        <v>0</v>
      </c>
      <c r="H199" s="15">
        <f t="shared" ref="H199:L199" si="60">SUM(H200:H203)</f>
        <v>0</v>
      </c>
      <c r="I199" s="15">
        <f t="shared" si="60"/>
        <v>0</v>
      </c>
      <c r="J199" s="15">
        <f t="shared" si="60"/>
        <v>180000000</v>
      </c>
      <c r="K199" s="15">
        <f t="shared" si="60"/>
        <v>0</v>
      </c>
      <c r="L199" s="15">
        <f t="shared" si="60"/>
        <v>0</v>
      </c>
    </row>
    <row r="200" spans="1:12" ht="25.5">
      <c r="A200" s="50"/>
      <c r="B200" s="50"/>
      <c r="C200" s="50"/>
      <c r="D200" s="50"/>
      <c r="E200" s="14" t="s">
        <v>54</v>
      </c>
      <c r="F200" s="15">
        <f t="shared" ref="F200:F203" si="61">SUM(G200:L200)</f>
        <v>0</v>
      </c>
      <c r="G200" s="15">
        <f>G210</f>
        <v>0</v>
      </c>
      <c r="H200" s="15">
        <f t="shared" ref="H200:L200" si="62">H210</f>
        <v>0</v>
      </c>
      <c r="I200" s="15">
        <f t="shared" si="62"/>
        <v>0</v>
      </c>
      <c r="J200" s="15">
        <f t="shared" si="62"/>
        <v>0</v>
      </c>
      <c r="K200" s="15">
        <f t="shared" si="62"/>
        <v>0</v>
      </c>
      <c r="L200" s="15">
        <f t="shared" si="62"/>
        <v>0</v>
      </c>
    </row>
    <row r="201" spans="1:12" ht="38.25">
      <c r="A201" s="50"/>
      <c r="B201" s="50"/>
      <c r="C201" s="50"/>
      <c r="D201" s="50"/>
      <c r="E201" s="14" t="s">
        <v>55</v>
      </c>
      <c r="F201" s="15">
        <f t="shared" si="61"/>
        <v>0</v>
      </c>
      <c r="G201" s="15">
        <f t="shared" ref="G201:L203" si="63">G211</f>
        <v>0</v>
      </c>
      <c r="H201" s="15">
        <f t="shared" si="63"/>
        <v>0</v>
      </c>
      <c r="I201" s="15">
        <f t="shared" si="63"/>
        <v>0</v>
      </c>
      <c r="J201" s="15">
        <f t="shared" si="63"/>
        <v>0</v>
      </c>
      <c r="K201" s="15">
        <f t="shared" si="63"/>
        <v>0</v>
      </c>
      <c r="L201" s="15">
        <f t="shared" si="63"/>
        <v>0</v>
      </c>
    </row>
    <row r="202" spans="1:12" ht="18.75" customHeight="1">
      <c r="A202" s="50"/>
      <c r="B202" s="50"/>
      <c r="C202" s="50"/>
      <c r="D202" s="50"/>
      <c r="E202" s="14" t="s">
        <v>56</v>
      </c>
      <c r="F202" s="15">
        <f t="shared" si="61"/>
        <v>180000000</v>
      </c>
      <c r="G202" s="15">
        <f t="shared" si="63"/>
        <v>0</v>
      </c>
      <c r="H202" s="15">
        <f t="shared" si="63"/>
        <v>0</v>
      </c>
      <c r="I202" s="15">
        <f t="shared" si="63"/>
        <v>0</v>
      </c>
      <c r="J202" s="15">
        <f t="shared" si="63"/>
        <v>180000000</v>
      </c>
      <c r="K202" s="15">
        <f t="shared" si="63"/>
        <v>0</v>
      </c>
      <c r="L202" s="15">
        <f t="shared" si="63"/>
        <v>0</v>
      </c>
    </row>
    <row r="203" spans="1:12" ht="28.5" customHeight="1">
      <c r="A203" s="50"/>
      <c r="B203" s="50"/>
      <c r="C203" s="50"/>
      <c r="D203" s="50"/>
      <c r="E203" s="14" t="s">
        <v>57</v>
      </c>
      <c r="F203" s="15">
        <f t="shared" si="61"/>
        <v>0</v>
      </c>
      <c r="G203" s="15">
        <f t="shared" si="63"/>
        <v>0</v>
      </c>
      <c r="H203" s="15">
        <f t="shared" si="63"/>
        <v>0</v>
      </c>
      <c r="I203" s="15">
        <f t="shared" si="63"/>
        <v>0</v>
      </c>
      <c r="J203" s="15">
        <f t="shared" si="63"/>
        <v>0</v>
      </c>
      <c r="K203" s="15">
        <f t="shared" si="63"/>
        <v>0</v>
      </c>
      <c r="L203" s="15">
        <f t="shared" si="63"/>
        <v>0</v>
      </c>
    </row>
    <row r="204" spans="1:12" ht="19.5" hidden="1" customHeight="1">
      <c r="A204" s="39" t="s">
        <v>89</v>
      </c>
      <c r="B204" s="39" t="s">
        <v>48</v>
      </c>
      <c r="C204" s="42" t="s">
        <v>9</v>
      </c>
      <c r="D204" s="42" t="s">
        <v>10</v>
      </c>
      <c r="E204" s="14" t="s">
        <v>4</v>
      </c>
      <c r="F204" s="15">
        <f>SUM(G204:L204)</f>
        <v>434404420</v>
      </c>
      <c r="G204" s="15">
        <f>SUM(G205:G208)</f>
        <v>75311020</v>
      </c>
      <c r="H204" s="15">
        <f t="shared" ref="H204:L204" si="64">SUM(H205:H208)</f>
        <v>74017200</v>
      </c>
      <c r="I204" s="15">
        <f t="shared" si="64"/>
        <v>75034200</v>
      </c>
      <c r="J204" s="15">
        <f t="shared" si="64"/>
        <v>66627100</v>
      </c>
      <c r="K204" s="15">
        <f t="shared" si="64"/>
        <v>69958500</v>
      </c>
      <c r="L204" s="15">
        <f t="shared" si="64"/>
        <v>73456400</v>
      </c>
    </row>
    <row r="205" spans="1:12" ht="33" hidden="1" customHeight="1">
      <c r="A205" s="40"/>
      <c r="B205" s="40"/>
      <c r="C205" s="43"/>
      <c r="D205" s="43"/>
      <c r="E205" s="14" t="s">
        <v>54</v>
      </c>
      <c r="F205" s="15">
        <f t="shared" ref="F205:F218" si="65">SUM(G205:L205)</f>
        <v>0</v>
      </c>
      <c r="G205" s="15"/>
      <c r="H205" s="9"/>
      <c r="I205" s="9"/>
      <c r="J205" s="9"/>
      <c r="K205" s="9"/>
      <c r="L205" s="9"/>
    </row>
    <row r="206" spans="1:12" ht="40.5" hidden="1" customHeight="1">
      <c r="A206" s="40"/>
      <c r="B206" s="40"/>
      <c r="C206" s="43"/>
      <c r="D206" s="43"/>
      <c r="E206" s="14" t="s">
        <v>55</v>
      </c>
      <c r="F206" s="15">
        <f t="shared" si="65"/>
        <v>0</v>
      </c>
      <c r="G206" s="15"/>
      <c r="H206" s="9"/>
      <c r="I206" s="9"/>
      <c r="J206" s="9"/>
      <c r="K206" s="9"/>
      <c r="L206" s="9"/>
    </row>
    <row r="207" spans="1:12" ht="19.5" hidden="1" customHeight="1">
      <c r="A207" s="40"/>
      <c r="B207" s="40"/>
      <c r="C207" s="43"/>
      <c r="D207" s="43"/>
      <c r="E207" s="14" t="s">
        <v>56</v>
      </c>
      <c r="F207" s="15">
        <f t="shared" si="65"/>
        <v>434404420</v>
      </c>
      <c r="G207" s="15">
        <v>75311020</v>
      </c>
      <c r="H207" s="9">
        <v>74017200</v>
      </c>
      <c r="I207" s="9">
        <v>75034200</v>
      </c>
      <c r="J207" s="9">
        <v>66627100</v>
      </c>
      <c r="K207" s="9">
        <v>69958500</v>
      </c>
      <c r="L207" s="9">
        <v>73456400</v>
      </c>
    </row>
    <row r="208" spans="1:12" ht="30.75" hidden="1" customHeight="1">
      <c r="A208" s="41"/>
      <c r="B208" s="41"/>
      <c r="C208" s="44"/>
      <c r="D208" s="44"/>
      <c r="E208" s="14" t="s">
        <v>57</v>
      </c>
      <c r="F208" s="15">
        <f t="shared" si="65"/>
        <v>0</v>
      </c>
      <c r="G208" s="15"/>
      <c r="H208" s="9"/>
      <c r="I208" s="9"/>
      <c r="J208" s="9"/>
      <c r="K208" s="9"/>
      <c r="L208" s="9"/>
    </row>
    <row r="209" spans="1:12" ht="21.75" hidden="1" customHeight="1">
      <c r="A209" s="45" t="s">
        <v>90</v>
      </c>
      <c r="B209" s="45" t="s">
        <v>49</v>
      </c>
      <c r="C209" s="46" t="s">
        <v>17</v>
      </c>
      <c r="D209" s="46" t="s">
        <v>18</v>
      </c>
      <c r="E209" s="14" t="s">
        <v>4</v>
      </c>
      <c r="F209" s="15">
        <f t="shared" si="65"/>
        <v>180000000</v>
      </c>
      <c r="G209" s="15">
        <f>SUM(G210:G213)</f>
        <v>0</v>
      </c>
      <c r="H209" s="15">
        <f t="shared" ref="H209:L209" si="66">SUM(H210:H213)</f>
        <v>0</v>
      </c>
      <c r="I209" s="15">
        <f t="shared" si="66"/>
        <v>0</v>
      </c>
      <c r="J209" s="15">
        <f t="shared" si="66"/>
        <v>180000000</v>
      </c>
      <c r="K209" s="15">
        <f t="shared" si="66"/>
        <v>0</v>
      </c>
      <c r="L209" s="15">
        <f t="shared" si="66"/>
        <v>0</v>
      </c>
    </row>
    <row r="210" spans="1:12" ht="33.75" hidden="1" customHeight="1">
      <c r="A210" s="45"/>
      <c r="B210" s="45"/>
      <c r="C210" s="46"/>
      <c r="D210" s="46"/>
      <c r="E210" s="14" t="s">
        <v>54</v>
      </c>
      <c r="F210" s="15">
        <f t="shared" si="65"/>
        <v>0</v>
      </c>
      <c r="G210" s="15"/>
      <c r="H210" s="9"/>
      <c r="I210" s="9"/>
      <c r="J210" s="9"/>
      <c r="K210" s="9"/>
      <c r="L210" s="9"/>
    </row>
    <row r="211" spans="1:12" ht="39" hidden="1" customHeight="1">
      <c r="A211" s="45"/>
      <c r="B211" s="45"/>
      <c r="C211" s="46"/>
      <c r="D211" s="46"/>
      <c r="E211" s="14" t="s">
        <v>55</v>
      </c>
      <c r="F211" s="15">
        <f t="shared" si="65"/>
        <v>0</v>
      </c>
      <c r="G211" s="15"/>
      <c r="H211" s="9"/>
      <c r="I211" s="9"/>
      <c r="J211" s="9"/>
      <c r="K211" s="9"/>
      <c r="L211" s="9"/>
    </row>
    <row r="212" spans="1:12" ht="21.75" hidden="1" customHeight="1">
      <c r="A212" s="45"/>
      <c r="B212" s="45"/>
      <c r="C212" s="46"/>
      <c r="D212" s="46"/>
      <c r="E212" s="14" t="s">
        <v>56</v>
      </c>
      <c r="F212" s="15">
        <f t="shared" si="65"/>
        <v>180000000</v>
      </c>
      <c r="G212" s="15">
        <v>0</v>
      </c>
      <c r="H212" s="9">
        <v>0</v>
      </c>
      <c r="I212" s="9">
        <v>0</v>
      </c>
      <c r="J212" s="9">
        <v>180000000</v>
      </c>
      <c r="K212" s="9">
        <v>0</v>
      </c>
      <c r="L212" s="9">
        <v>0</v>
      </c>
    </row>
    <row r="213" spans="1:12" ht="31.5" hidden="1" customHeight="1">
      <c r="A213" s="45"/>
      <c r="B213" s="45"/>
      <c r="C213" s="46"/>
      <c r="D213" s="46"/>
      <c r="E213" s="14" t="s">
        <v>57</v>
      </c>
      <c r="F213" s="15">
        <f t="shared" si="65"/>
        <v>0</v>
      </c>
      <c r="G213" s="15"/>
      <c r="H213" s="9"/>
      <c r="I213" s="9"/>
      <c r="J213" s="9"/>
      <c r="K213" s="9"/>
      <c r="L213" s="9"/>
    </row>
    <row r="214" spans="1:12" ht="54" hidden="1" customHeight="1">
      <c r="A214" s="45"/>
      <c r="B214" s="45"/>
      <c r="C214" s="46" t="s">
        <v>9</v>
      </c>
      <c r="D214" s="46" t="s">
        <v>10</v>
      </c>
      <c r="E214" s="14" t="s">
        <v>4</v>
      </c>
      <c r="F214" s="15">
        <f t="shared" si="65"/>
        <v>97000000</v>
      </c>
      <c r="G214" s="15">
        <f>SUM(G215:G218)</f>
        <v>0</v>
      </c>
      <c r="H214" s="15">
        <f t="shared" ref="H214:L214" si="67">SUM(H215:H218)</f>
        <v>0</v>
      </c>
      <c r="I214" s="15">
        <f t="shared" si="67"/>
        <v>0</v>
      </c>
      <c r="J214" s="15">
        <f t="shared" si="67"/>
        <v>97000000</v>
      </c>
      <c r="K214" s="15">
        <f t="shared" si="67"/>
        <v>0</v>
      </c>
      <c r="L214" s="15">
        <f t="shared" si="67"/>
        <v>0</v>
      </c>
    </row>
    <row r="215" spans="1:12" ht="25.5" hidden="1">
      <c r="A215" s="45"/>
      <c r="B215" s="45"/>
      <c r="C215" s="46"/>
      <c r="D215" s="46"/>
      <c r="E215" s="14" t="s">
        <v>54</v>
      </c>
      <c r="F215" s="15">
        <f t="shared" si="65"/>
        <v>0</v>
      </c>
      <c r="G215" s="10"/>
      <c r="H215" s="10"/>
      <c r="I215" s="10"/>
      <c r="J215" s="10"/>
      <c r="K215" s="10"/>
      <c r="L215" s="10"/>
    </row>
    <row r="216" spans="1:12" ht="38.25" hidden="1">
      <c r="A216" s="45"/>
      <c r="B216" s="45"/>
      <c r="C216" s="46"/>
      <c r="D216" s="46"/>
      <c r="E216" s="14" t="s">
        <v>55</v>
      </c>
      <c r="F216" s="15">
        <f t="shared" si="65"/>
        <v>0</v>
      </c>
      <c r="G216" s="10"/>
      <c r="H216" s="10"/>
      <c r="I216" s="10"/>
      <c r="J216" s="10"/>
      <c r="K216" s="10"/>
      <c r="L216" s="10"/>
    </row>
    <row r="217" spans="1:12" hidden="1">
      <c r="A217" s="45"/>
      <c r="B217" s="45"/>
      <c r="C217" s="46"/>
      <c r="D217" s="46"/>
      <c r="E217" s="14" t="s">
        <v>56</v>
      </c>
      <c r="F217" s="15">
        <f t="shared" si="65"/>
        <v>97000000</v>
      </c>
      <c r="G217" s="10">
        <v>0</v>
      </c>
      <c r="H217" s="10">
        <v>0</v>
      </c>
      <c r="I217" s="10">
        <v>0</v>
      </c>
      <c r="J217" s="10">
        <v>97000000</v>
      </c>
      <c r="K217" s="10">
        <v>0</v>
      </c>
      <c r="L217" s="10">
        <v>0</v>
      </c>
    </row>
    <row r="218" spans="1:12" ht="25.5" hidden="1">
      <c r="A218" s="45"/>
      <c r="B218" s="45"/>
      <c r="C218" s="46"/>
      <c r="D218" s="46"/>
      <c r="E218" s="14" t="s">
        <v>57</v>
      </c>
      <c r="F218" s="15">
        <f t="shared" si="65"/>
        <v>0</v>
      </c>
      <c r="G218" s="10"/>
      <c r="H218" s="10"/>
      <c r="I218" s="10"/>
      <c r="J218" s="10"/>
      <c r="K218" s="10"/>
      <c r="L218" s="10"/>
    </row>
    <row r="219" spans="1:12" ht="15" customHeight="1">
      <c r="A219" s="21" t="s">
        <v>91</v>
      </c>
      <c r="B219" s="22"/>
      <c r="C219" s="22"/>
      <c r="D219" s="23"/>
      <c r="E219" s="6" t="s">
        <v>4</v>
      </c>
      <c r="F219" s="2">
        <f>SUM(G219:L219)</f>
        <v>711404600</v>
      </c>
      <c r="G219" s="3">
        <f>SUM(G220:G223)</f>
        <v>75311200</v>
      </c>
      <c r="H219" s="3">
        <f t="shared" ref="H219:L219" si="68">SUM(H220:H223)</f>
        <v>74017200</v>
      </c>
      <c r="I219" s="3">
        <f t="shared" si="68"/>
        <v>75034200</v>
      </c>
      <c r="J219" s="3">
        <f t="shared" si="68"/>
        <v>343627100</v>
      </c>
      <c r="K219" s="3">
        <f t="shared" si="68"/>
        <v>69958500</v>
      </c>
      <c r="L219" s="3">
        <f t="shared" si="68"/>
        <v>73456400</v>
      </c>
    </row>
    <row r="220" spans="1:12" ht="32.25" customHeight="1">
      <c r="A220" s="24"/>
      <c r="B220" s="25"/>
      <c r="C220" s="25"/>
      <c r="D220" s="26"/>
      <c r="E220" s="6" t="s">
        <v>54</v>
      </c>
      <c r="F220" s="2">
        <f t="shared" ref="F220:F223" si="69">SUM(G220:L220)</f>
        <v>0</v>
      </c>
      <c r="G220" s="3">
        <f>G195+G200</f>
        <v>0</v>
      </c>
      <c r="H220" s="3">
        <f t="shared" ref="H220:L220" si="70">H195+H200</f>
        <v>0</v>
      </c>
      <c r="I220" s="3">
        <f t="shared" si="70"/>
        <v>0</v>
      </c>
      <c r="J220" s="3">
        <f t="shared" si="70"/>
        <v>0</v>
      </c>
      <c r="K220" s="3">
        <f t="shared" si="70"/>
        <v>0</v>
      </c>
      <c r="L220" s="3">
        <f t="shared" si="70"/>
        <v>0</v>
      </c>
    </row>
    <row r="221" spans="1:12" ht="43.5" customHeight="1">
      <c r="A221" s="24"/>
      <c r="B221" s="25"/>
      <c r="C221" s="25"/>
      <c r="D221" s="26"/>
      <c r="E221" s="6" t="s">
        <v>55</v>
      </c>
      <c r="F221" s="2">
        <f t="shared" si="69"/>
        <v>0</v>
      </c>
      <c r="G221" s="3">
        <f t="shared" ref="G221:L223" si="71">G196+G201</f>
        <v>0</v>
      </c>
      <c r="H221" s="3">
        <f t="shared" si="71"/>
        <v>0</v>
      </c>
      <c r="I221" s="3">
        <f t="shared" si="71"/>
        <v>0</v>
      </c>
      <c r="J221" s="3">
        <f t="shared" si="71"/>
        <v>0</v>
      </c>
      <c r="K221" s="3">
        <f t="shared" si="71"/>
        <v>0</v>
      </c>
      <c r="L221" s="3">
        <f t="shared" si="71"/>
        <v>0</v>
      </c>
    </row>
    <row r="222" spans="1:12" ht="21.75" customHeight="1">
      <c r="A222" s="24"/>
      <c r="B222" s="25"/>
      <c r="C222" s="25"/>
      <c r="D222" s="26"/>
      <c r="E222" s="6" t="s">
        <v>56</v>
      </c>
      <c r="F222" s="2">
        <f t="shared" si="69"/>
        <v>711404600</v>
      </c>
      <c r="G222" s="3">
        <f t="shared" si="71"/>
        <v>75311200</v>
      </c>
      <c r="H222" s="3">
        <f t="shared" si="71"/>
        <v>74017200</v>
      </c>
      <c r="I222" s="3">
        <f t="shared" si="71"/>
        <v>75034200</v>
      </c>
      <c r="J222" s="3">
        <f t="shared" si="71"/>
        <v>343627100</v>
      </c>
      <c r="K222" s="3">
        <f t="shared" si="71"/>
        <v>69958500</v>
      </c>
      <c r="L222" s="3">
        <f t="shared" si="71"/>
        <v>73456400</v>
      </c>
    </row>
    <row r="223" spans="1:12" ht="30" customHeight="1">
      <c r="A223" s="27"/>
      <c r="B223" s="28"/>
      <c r="C223" s="28"/>
      <c r="D223" s="29"/>
      <c r="E223" s="6" t="s">
        <v>57</v>
      </c>
      <c r="F223" s="2">
        <f t="shared" si="69"/>
        <v>0</v>
      </c>
      <c r="G223" s="3">
        <f t="shared" si="71"/>
        <v>0</v>
      </c>
      <c r="H223" s="3">
        <f t="shared" si="71"/>
        <v>0</v>
      </c>
      <c r="I223" s="3">
        <f t="shared" si="71"/>
        <v>0</v>
      </c>
      <c r="J223" s="3">
        <f t="shared" si="71"/>
        <v>0</v>
      </c>
      <c r="K223" s="3">
        <f t="shared" si="71"/>
        <v>0</v>
      </c>
      <c r="L223" s="3">
        <f t="shared" si="71"/>
        <v>0</v>
      </c>
    </row>
    <row r="224" spans="1:12">
      <c r="A224" s="30" t="s">
        <v>92</v>
      </c>
      <c r="B224" s="31"/>
      <c r="C224" s="31"/>
      <c r="D224" s="32"/>
      <c r="E224" s="4" t="s">
        <v>4</v>
      </c>
      <c r="F224" s="5">
        <f>SUM(G224:L224)</f>
        <v>861763730</v>
      </c>
      <c r="G224" s="5">
        <f>SUM(G225:G228)</f>
        <v>98740830</v>
      </c>
      <c r="H224" s="5">
        <f t="shared" ref="H224:L224" si="72">SUM(H225:H228)</f>
        <v>99922200</v>
      </c>
      <c r="I224" s="5">
        <f t="shared" si="72"/>
        <v>100949200</v>
      </c>
      <c r="J224" s="5">
        <f t="shared" si="72"/>
        <v>366155400</v>
      </c>
      <c r="K224" s="5">
        <f t="shared" si="72"/>
        <v>94766300</v>
      </c>
      <c r="L224" s="5">
        <f t="shared" si="72"/>
        <v>101229800</v>
      </c>
    </row>
    <row r="225" spans="1:12" ht="28.5">
      <c r="A225" s="33"/>
      <c r="B225" s="34"/>
      <c r="C225" s="34"/>
      <c r="D225" s="35"/>
      <c r="E225" s="4" t="s">
        <v>54</v>
      </c>
      <c r="F225" s="5">
        <f t="shared" ref="F225:F228" si="73">SUM(G225:L225)</f>
        <v>0</v>
      </c>
      <c r="G225" s="5">
        <f>G189+G220</f>
        <v>0</v>
      </c>
      <c r="H225" s="5">
        <f t="shared" ref="H225:L225" si="74">H189+H220</f>
        <v>0</v>
      </c>
      <c r="I225" s="5">
        <f t="shared" si="74"/>
        <v>0</v>
      </c>
      <c r="J225" s="5">
        <f t="shared" si="74"/>
        <v>0</v>
      </c>
      <c r="K225" s="5">
        <f t="shared" si="74"/>
        <v>0</v>
      </c>
      <c r="L225" s="5">
        <f t="shared" si="74"/>
        <v>0</v>
      </c>
    </row>
    <row r="226" spans="1:12" ht="42.75">
      <c r="A226" s="33"/>
      <c r="B226" s="34"/>
      <c r="C226" s="34"/>
      <c r="D226" s="35"/>
      <c r="E226" s="4" t="s">
        <v>55</v>
      </c>
      <c r="F226" s="5">
        <f t="shared" si="73"/>
        <v>99400</v>
      </c>
      <c r="G226" s="5">
        <f t="shared" ref="G226:L228" si="75">G190+G221</f>
        <v>99400</v>
      </c>
      <c r="H226" s="5">
        <f t="shared" si="75"/>
        <v>0</v>
      </c>
      <c r="I226" s="5">
        <f t="shared" si="75"/>
        <v>0</v>
      </c>
      <c r="J226" s="5">
        <f t="shared" si="75"/>
        <v>0</v>
      </c>
      <c r="K226" s="5">
        <f t="shared" si="75"/>
        <v>0</v>
      </c>
      <c r="L226" s="5">
        <f t="shared" si="75"/>
        <v>0</v>
      </c>
    </row>
    <row r="227" spans="1:12" ht="22.5" customHeight="1">
      <c r="A227" s="33"/>
      <c r="B227" s="34"/>
      <c r="C227" s="34"/>
      <c r="D227" s="35"/>
      <c r="E227" s="4" t="s">
        <v>56</v>
      </c>
      <c r="F227" s="5">
        <f t="shared" si="73"/>
        <v>861664330</v>
      </c>
      <c r="G227" s="5">
        <f t="shared" si="75"/>
        <v>98641430</v>
      </c>
      <c r="H227" s="5">
        <f t="shared" si="75"/>
        <v>99922200</v>
      </c>
      <c r="I227" s="5">
        <f t="shared" si="75"/>
        <v>100949200</v>
      </c>
      <c r="J227" s="5">
        <f t="shared" si="75"/>
        <v>366155400</v>
      </c>
      <c r="K227" s="5">
        <f t="shared" si="75"/>
        <v>94766300</v>
      </c>
      <c r="L227" s="5">
        <f t="shared" si="75"/>
        <v>101229800</v>
      </c>
    </row>
    <row r="228" spans="1:12" ht="34.5" customHeight="1">
      <c r="A228" s="36"/>
      <c r="B228" s="37"/>
      <c r="C228" s="37"/>
      <c r="D228" s="38"/>
      <c r="E228" s="4" t="s">
        <v>57</v>
      </c>
      <c r="F228" s="5">
        <f t="shared" si="73"/>
        <v>0</v>
      </c>
      <c r="G228" s="5">
        <f t="shared" si="75"/>
        <v>0</v>
      </c>
      <c r="H228" s="5">
        <f t="shared" si="75"/>
        <v>0</v>
      </c>
      <c r="I228" s="5">
        <f t="shared" si="75"/>
        <v>0</v>
      </c>
      <c r="J228" s="5">
        <f t="shared" si="75"/>
        <v>0</v>
      </c>
      <c r="K228" s="5">
        <f t="shared" si="75"/>
        <v>0</v>
      </c>
      <c r="L228" s="5">
        <f t="shared" si="75"/>
        <v>0</v>
      </c>
    </row>
    <row r="230" spans="1:12">
      <c r="A230" t="s">
        <v>96</v>
      </c>
    </row>
  </sheetData>
  <mergeCells count="160">
    <mergeCell ref="A6:L6"/>
    <mergeCell ref="A8:A10"/>
    <mergeCell ref="B8:B10"/>
    <mergeCell ref="C8:C10"/>
    <mergeCell ref="D8:D10"/>
    <mergeCell ref="E8:E10"/>
    <mergeCell ref="F8:L8"/>
    <mergeCell ref="F9:F10"/>
    <mergeCell ref="G9:L9"/>
    <mergeCell ref="A12:L12"/>
    <mergeCell ref="A13:A32"/>
    <mergeCell ref="B13:B32"/>
    <mergeCell ref="C13:C17"/>
    <mergeCell ref="D13:D17"/>
    <mergeCell ref="C18:C22"/>
    <mergeCell ref="D18:D22"/>
    <mergeCell ref="C23:C27"/>
    <mergeCell ref="D23:D27"/>
    <mergeCell ref="C28:C32"/>
    <mergeCell ref="D28:D32"/>
    <mergeCell ref="A33:A37"/>
    <mergeCell ref="B33:B37"/>
    <mergeCell ref="C33:C37"/>
    <mergeCell ref="D33:D37"/>
    <mergeCell ref="A38:A42"/>
    <mergeCell ref="B38:B42"/>
    <mergeCell ref="C38:C42"/>
    <mergeCell ref="D38:D42"/>
    <mergeCell ref="A43:A47"/>
    <mergeCell ref="B43:B47"/>
    <mergeCell ref="C43:C47"/>
    <mergeCell ref="D43:D47"/>
    <mergeCell ref="A48:A57"/>
    <mergeCell ref="B48:B57"/>
    <mergeCell ref="C48:C52"/>
    <mergeCell ref="D48:D52"/>
    <mergeCell ref="C53:C57"/>
    <mergeCell ref="D53:D57"/>
    <mergeCell ref="A68:A72"/>
    <mergeCell ref="B68:B72"/>
    <mergeCell ref="C68:C72"/>
    <mergeCell ref="D68:D72"/>
    <mergeCell ref="A73:A77"/>
    <mergeCell ref="B73:B77"/>
    <mergeCell ref="C73:C77"/>
    <mergeCell ref="D73:D77"/>
    <mergeCell ref="A58:A62"/>
    <mergeCell ref="B58:B62"/>
    <mergeCell ref="C58:C62"/>
    <mergeCell ref="D58:D62"/>
    <mergeCell ref="A63:A67"/>
    <mergeCell ref="B63:B67"/>
    <mergeCell ref="C63:C67"/>
    <mergeCell ref="D63:D67"/>
    <mergeCell ref="A88:A92"/>
    <mergeCell ref="B88:B92"/>
    <mergeCell ref="C88:C92"/>
    <mergeCell ref="D88:D92"/>
    <mergeCell ref="A93:A97"/>
    <mergeCell ref="B93:B97"/>
    <mergeCell ref="C93:C97"/>
    <mergeCell ref="D93:D97"/>
    <mergeCell ref="A78:A82"/>
    <mergeCell ref="B78:B82"/>
    <mergeCell ref="C78:C82"/>
    <mergeCell ref="D78:D82"/>
    <mergeCell ref="A83:A87"/>
    <mergeCell ref="B83:B87"/>
    <mergeCell ref="C83:C87"/>
    <mergeCell ref="D83:D87"/>
    <mergeCell ref="A108:A112"/>
    <mergeCell ref="B108:B112"/>
    <mergeCell ref="C108:C112"/>
    <mergeCell ref="D108:D112"/>
    <mergeCell ref="A113:A117"/>
    <mergeCell ref="B113:B117"/>
    <mergeCell ref="C113:C117"/>
    <mergeCell ref="D113:D117"/>
    <mergeCell ref="A98:A102"/>
    <mergeCell ref="B98:B102"/>
    <mergeCell ref="C98:C102"/>
    <mergeCell ref="D98:D102"/>
    <mergeCell ref="A103:A107"/>
    <mergeCell ref="B103:B107"/>
    <mergeCell ref="C103:C107"/>
    <mergeCell ref="D103:D107"/>
    <mergeCell ref="A128:A137"/>
    <mergeCell ref="B128:B137"/>
    <mergeCell ref="C128:C132"/>
    <mergeCell ref="D128:D132"/>
    <mergeCell ref="C133:C137"/>
    <mergeCell ref="D133:D137"/>
    <mergeCell ref="A118:A122"/>
    <mergeCell ref="B118:B122"/>
    <mergeCell ref="C118:C122"/>
    <mergeCell ref="D118:D122"/>
    <mergeCell ref="A123:A127"/>
    <mergeCell ref="B123:B127"/>
    <mergeCell ref="C123:C127"/>
    <mergeCell ref="D123:D127"/>
    <mergeCell ref="A148:A152"/>
    <mergeCell ref="B148:B152"/>
    <mergeCell ref="C148:C152"/>
    <mergeCell ref="D148:D152"/>
    <mergeCell ref="A153:A157"/>
    <mergeCell ref="B153:B157"/>
    <mergeCell ref="C153:C157"/>
    <mergeCell ref="D153:D157"/>
    <mergeCell ref="A138:A142"/>
    <mergeCell ref="B138:B142"/>
    <mergeCell ref="C138:C142"/>
    <mergeCell ref="D138:D142"/>
    <mergeCell ref="A143:A147"/>
    <mergeCell ref="B143:B147"/>
    <mergeCell ref="C143:C147"/>
    <mergeCell ref="D143:D147"/>
    <mergeCell ref="A168:A172"/>
    <mergeCell ref="B168:B172"/>
    <mergeCell ref="C168:C172"/>
    <mergeCell ref="D168:D172"/>
    <mergeCell ref="A173:A177"/>
    <mergeCell ref="B173:B177"/>
    <mergeCell ref="C173:C177"/>
    <mergeCell ref="D173:D177"/>
    <mergeCell ref="A158:A162"/>
    <mergeCell ref="B158:B162"/>
    <mergeCell ref="C158:C162"/>
    <mergeCell ref="D158:D162"/>
    <mergeCell ref="A163:A167"/>
    <mergeCell ref="B163:B167"/>
    <mergeCell ref="C163:C167"/>
    <mergeCell ref="D163:D167"/>
    <mergeCell ref="A188:D192"/>
    <mergeCell ref="A193:L193"/>
    <mergeCell ref="A194:A203"/>
    <mergeCell ref="B194:B203"/>
    <mergeCell ref="C194:C198"/>
    <mergeCell ref="D194:D198"/>
    <mergeCell ref="C199:C203"/>
    <mergeCell ref="D199:D203"/>
    <mergeCell ref="A178:A182"/>
    <mergeCell ref="B178:B182"/>
    <mergeCell ref="C178:C182"/>
    <mergeCell ref="D178:D182"/>
    <mergeCell ref="A183:A187"/>
    <mergeCell ref="B183:B187"/>
    <mergeCell ref="C183:C187"/>
    <mergeCell ref="D183:D187"/>
    <mergeCell ref="A219:D223"/>
    <mergeCell ref="A224:D228"/>
    <mergeCell ref="A204:A208"/>
    <mergeCell ref="B204:B208"/>
    <mergeCell ref="C204:C208"/>
    <mergeCell ref="D204:D208"/>
    <mergeCell ref="A209:A218"/>
    <mergeCell ref="B209:B218"/>
    <mergeCell ref="C209:C213"/>
    <mergeCell ref="D209:D213"/>
    <mergeCell ref="C214:C218"/>
    <mergeCell ref="D214:D218"/>
  </mergeCells>
  <pageMargins left="0.70866141732283472" right="0.70866141732283472" top="0.28000000000000003" bottom="0.36" header="0.31496062992125984" footer="0.31496062992125984"/>
  <pageSetup paperSize="9" scale="62" fitToHeight="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2015-2020</vt:lpstr>
      <vt:lpstr>'2015-2020'!Область_печати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2015-11-05T09:24:55Z</dcterms:modified>
</cp:coreProperties>
</file>